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570" windowHeight="9480" tabRatio="607" activeTab="1"/>
  </bookViews>
  <sheets>
    <sheet name="TEI europe" sheetId="1" r:id="rId1"/>
    <sheet name="Structue TEI Europe" sheetId="2" r:id="rId2"/>
  </sheets>
  <calcPr calcId="124519"/>
</workbook>
</file>

<file path=xl/calcChain.xml><?xml version="1.0" encoding="utf-8"?>
<calcChain xmlns="http://schemas.openxmlformats.org/spreadsheetml/2006/main">
  <c r="F92" i="2"/>
  <c r="E92"/>
  <c r="F90"/>
  <c r="E90"/>
  <c r="F89"/>
  <c r="E89"/>
  <c r="F88"/>
  <c r="E88"/>
  <c r="F87"/>
  <c r="E87"/>
  <c r="P80"/>
  <c r="Q80"/>
  <c r="P81"/>
  <c r="P79" s="1"/>
  <c r="E85" s="1"/>
  <c r="Q81"/>
  <c r="F91" s="1"/>
  <c r="P77"/>
  <c r="Q77"/>
  <c r="Q79" l="1"/>
  <c r="F85" s="1"/>
  <c r="E91"/>
  <c r="N454" i="1"/>
  <c r="M454"/>
  <c r="L454"/>
  <c r="K454"/>
  <c r="J454"/>
  <c r="I454"/>
  <c r="H454"/>
  <c r="G454"/>
  <c r="F454"/>
  <c r="E454"/>
  <c r="D454"/>
  <c r="D74" i="2" s="1"/>
  <c r="C454" i="1"/>
  <c r="N453"/>
  <c r="N76" i="2" s="1"/>
  <c r="M453" i="1"/>
  <c r="M76" i="2" s="1"/>
  <c r="L453" i="1"/>
  <c r="L76" i="2" s="1"/>
  <c r="K453" i="1"/>
  <c r="K76" i="2" s="1"/>
  <c r="J453" i="1"/>
  <c r="J76" i="2" s="1"/>
  <c r="I453" i="1"/>
  <c r="I76" i="2" s="1"/>
  <c r="H453" i="1"/>
  <c r="H76" i="2" s="1"/>
  <c r="G453" i="1"/>
  <c r="G76" i="2" s="1"/>
  <c r="F453" i="1"/>
  <c r="F76" i="2" s="1"/>
  <c r="E453" i="1"/>
  <c r="E76" i="2" s="1"/>
  <c r="D453" i="1"/>
  <c r="D76" i="2" s="1"/>
  <c r="C453" i="1"/>
  <c r="C76" i="2" s="1"/>
  <c r="N452" i="1"/>
  <c r="N75" i="2" s="1"/>
  <c r="M452" i="1"/>
  <c r="M75" i="2" s="1"/>
  <c r="L452" i="1"/>
  <c r="L75" i="2" s="1"/>
  <c r="K452" i="1"/>
  <c r="K75" i="2" s="1"/>
  <c r="J452" i="1"/>
  <c r="J75" i="2" s="1"/>
  <c r="I452" i="1"/>
  <c r="I75" i="2" s="1"/>
  <c r="H452" i="1"/>
  <c r="H75" i="2" s="1"/>
  <c r="G452" i="1"/>
  <c r="G75" i="2" s="1"/>
  <c r="F452" i="1"/>
  <c r="F75" i="2" s="1"/>
  <c r="E452" i="1"/>
  <c r="E75" i="2" s="1"/>
  <c r="D452" i="1"/>
  <c r="D75" i="2" s="1"/>
  <c r="C452" i="1"/>
  <c r="C75" i="2" s="1"/>
  <c r="N451" i="1"/>
  <c r="N74" i="2" s="1"/>
  <c r="M451" i="1"/>
  <c r="M74" i="2" s="1"/>
  <c r="L451" i="1"/>
  <c r="L74" i="2" s="1"/>
  <c r="K451" i="1"/>
  <c r="K74" i="2" s="1"/>
  <c r="J451" i="1"/>
  <c r="J74" i="2" s="1"/>
  <c r="I451" i="1"/>
  <c r="I74" i="2" s="1"/>
  <c r="H451" i="1"/>
  <c r="H74" i="2" s="1"/>
  <c r="G451" i="1"/>
  <c r="G74" i="2" s="1"/>
  <c r="F451" i="1"/>
  <c r="F74" i="2" s="1"/>
  <c r="E451" i="1"/>
  <c r="E74" i="2" s="1"/>
  <c r="C451" i="1"/>
  <c r="C74" i="2" s="1"/>
  <c r="N450" i="1"/>
  <c r="N73" i="2" s="1"/>
  <c r="M450" i="1"/>
  <c r="M73" i="2" s="1"/>
  <c r="L450" i="1"/>
  <c r="L73" i="2" s="1"/>
  <c r="K450" i="1"/>
  <c r="K73" i="2" s="1"/>
  <c r="J450" i="1"/>
  <c r="J73" i="2" s="1"/>
  <c r="I450" i="1"/>
  <c r="I73" i="2" s="1"/>
  <c r="H450" i="1"/>
  <c r="H73" i="2" s="1"/>
  <c r="G450" i="1"/>
  <c r="G73" i="2" s="1"/>
  <c r="F450" i="1"/>
  <c r="F73" i="2" s="1"/>
  <c r="E450" i="1"/>
  <c r="E73" i="2" s="1"/>
  <c r="D450" i="1"/>
  <c r="D73" i="2" s="1"/>
  <c r="C450" i="1"/>
  <c r="C73" i="2" s="1"/>
  <c r="N449" i="1"/>
  <c r="N72" i="2" s="1"/>
  <c r="M449" i="1"/>
  <c r="M72" i="2" s="1"/>
  <c r="L449" i="1"/>
  <c r="L72" i="2" s="1"/>
  <c r="K449" i="1"/>
  <c r="K72" i="2" s="1"/>
  <c r="J449" i="1"/>
  <c r="J72" i="2" s="1"/>
  <c r="I449" i="1"/>
  <c r="I72" i="2" s="1"/>
  <c r="H449" i="1"/>
  <c r="H72" i="2" s="1"/>
  <c r="G449" i="1"/>
  <c r="G72" i="2" s="1"/>
  <c r="F449" i="1"/>
  <c r="F72" i="2" s="1"/>
  <c r="E449" i="1"/>
  <c r="E72" i="2" s="1"/>
  <c r="D449" i="1"/>
  <c r="D72" i="2" s="1"/>
  <c r="C449" i="1"/>
  <c r="C72" i="2" s="1"/>
  <c r="N448" i="1"/>
  <c r="N71" i="2" s="1"/>
  <c r="M448" i="1"/>
  <c r="M71" i="2" s="1"/>
  <c r="L448" i="1"/>
  <c r="L71" i="2" s="1"/>
  <c r="K448" i="1"/>
  <c r="K71" i="2" s="1"/>
  <c r="J448" i="1"/>
  <c r="J71" i="2" s="1"/>
  <c r="I448" i="1"/>
  <c r="I71" i="2" s="1"/>
  <c r="H448" i="1"/>
  <c r="H71" i="2" s="1"/>
  <c r="G448" i="1"/>
  <c r="G71" i="2" s="1"/>
  <c r="F448" i="1"/>
  <c r="F71" i="2" s="1"/>
  <c r="E448" i="1"/>
  <c r="E71" i="2" s="1"/>
  <c r="D448" i="1"/>
  <c r="D71" i="2" s="1"/>
  <c r="C448" i="1"/>
  <c r="C71" i="2" s="1"/>
  <c r="N447" i="1"/>
  <c r="N70" i="2" s="1"/>
  <c r="M447" i="1"/>
  <c r="M70" i="2" s="1"/>
  <c r="L447" i="1"/>
  <c r="L70" i="2" s="1"/>
  <c r="K447" i="1"/>
  <c r="K70" i="2" s="1"/>
  <c r="J447" i="1"/>
  <c r="J70" i="2" s="1"/>
  <c r="I447" i="1"/>
  <c r="I70" i="2" s="1"/>
  <c r="H447" i="1"/>
  <c r="H70" i="2" s="1"/>
  <c r="G447" i="1"/>
  <c r="G70" i="2" s="1"/>
  <c r="F447" i="1"/>
  <c r="F70" i="2" s="1"/>
  <c r="E447" i="1"/>
  <c r="E70" i="2" s="1"/>
  <c r="D447" i="1"/>
  <c r="D70" i="2" s="1"/>
  <c r="C447" i="1"/>
  <c r="C70" i="2" s="1"/>
  <c r="N446" i="1"/>
  <c r="N69" i="2" s="1"/>
  <c r="M446" i="1"/>
  <c r="M69" i="2" s="1"/>
  <c r="L446" i="1"/>
  <c r="L69" i="2" s="1"/>
  <c r="K446" i="1"/>
  <c r="K69" i="2" s="1"/>
  <c r="J446" i="1"/>
  <c r="J69" i="2" s="1"/>
  <c r="I446" i="1"/>
  <c r="I69" i="2" s="1"/>
  <c r="H446" i="1"/>
  <c r="H69" i="2" s="1"/>
  <c r="G446" i="1"/>
  <c r="G69" i="2" s="1"/>
  <c r="F446" i="1"/>
  <c r="F69" i="2" s="1"/>
  <c r="E446" i="1"/>
  <c r="E69" i="2" s="1"/>
  <c r="D446" i="1"/>
  <c r="D69" i="2" s="1"/>
  <c r="C446" i="1"/>
  <c r="C69" i="2" s="1"/>
  <c r="N445" i="1"/>
  <c r="N68" i="2" s="1"/>
  <c r="M445" i="1"/>
  <c r="M68" i="2" s="1"/>
  <c r="L445" i="1"/>
  <c r="L68" i="2" s="1"/>
  <c r="K445" i="1"/>
  <c r="K68" i="2" s="1"/>
  <c r="J445" i="1"/>
  <c r="J68" i="2" s="1"/>
  <c r="I445" i="1"/>
  <c r="I68" i="2" s="1"/>
  <c r="H445" i="1"/>
  <c r="H68" i="2" s="1"/>
  <c r="G445" i="1"/>
  <c r="G68" i="2" s="1"/>
  <c r="F445" i="1"/>
  <c r="F68" i="2" s="1"/>
  <c r="E445" i="1"/>
  <c r="E68" i="2" s="1"/>
  <c r="D445" i="1"/>
  <c r="D68" i="2" s="1"/>
  <c r="C445" i="1"/>
  <c r="C68" i="2" s="1"/>
  <c r="N444" i="1"/>
  <c r="N67" i="2" s="1"/>
  <c r="M444" i="1"/>
  <c r="M67" i="2" s="1"/>
  <c r="L444" i="1"/>
  <c r="L67" i="2" s="1"/>
  <c r="K444" i="1"/>
  <c r="K67" i="2" s="1"/>
  <c r="J444" i="1"/>
  <c r="J67" i="2" s="1"/>
  <c r="I444" i="1"/>
  <c r="I67" i="2" s="1"/>
  <c r="H444" i="1"/>
  <c r="H67" i="2" s="1"/>
  <c r="G444" i="1"/>
  <c r="G67" i="2" s="1"/>
  <c r="F444" i="1"/>
  <c r="F67" i="2" s="1"/>
  <c r="E444" i="1"/>
  <c r="E67" i="2" s="1"/>
  <c r="D444" i="1"/>
  <c r="D67" i="2" s="1"/>
  <c r="C444" i="1"/>
  <c r="C67" i="2" s="1"/>
  <c r="N443" i="1"/>
  <c r="N66" i="2" s="1"/>
  <c r="M443" i="1"/>
  <c r="M66" i="2" s="1"/>
  <c r="L443" i="1"/>
  <c r="L66" i="2" s="1"/>
  <c r="K443" i="1"/>
  <c r="K66" i="2" s="1"/>
  <c r="J443" i="1"/>
  <c r="J66" i="2" s="1"/>
  <c r="I443" i="1"/>
  <c r="I66" i="2" s="1"/>
  <c r="H443" i="1"/>
  <c r="H66" i="2" s="1"/>
  <c r="G443" i="1"/>
  <c r="G66" i="2" s="1"/>
  <c r="F443" i="1"/>
  <c r="F66" i="2" s="1"/>
  <c r="E443" i="1"/>
  <c r="E66" i="2" s="1"/>
  <c r="D443" i="1"/>
  <c r="D66" i="2" s="1"/>
  <c r="C443" i="1"/>
  <c r="C66" i="2" s="1"/>
  <c r="N442" i="1"/>
  <c r="N65" i="2" s="1"/>
  <c r="M442" i="1"/>
  <c r="M65" i="2" s="1"/>
  <c r="L442" i="1"/>
  <c r="L65" i="2" s="1"/>
  <c r="K442" i="1"/>
  <c r="K65" i="2" s="1"/>
  <c r="J442" i="1"/>
  <c r="J65" i="2" s="1"/>
  <c r="I442" i="1"/>
  <c r="I65" i="2" s="1"/>
  <c r="H442" i="1"/>
  <c r="H65" i="2" s="1"/>
  <c r="G442" i="1"/>
  <c r="G65" i="2" s="1"/>
  <c r="F442" i="1"/>
  <c r="F65" i="2" s="1"/>
  <c r="E442" i="1"/>
  <c r="E65" i="2" s="1"/>
  <c r="D442" i="1"/>
  <c r="D65" i="2" s="1"/>
  <c r="C442" i="1"/>
  <c r="C65" i="2" s="1"/>
  <c r="N441" i="1"/>
  <c r="N64" i="2" s="1"/>
  <c r="M441" i="1"/>
  <c r="M64" i="2" s="1"/>
  <c r="L441" i="1"/>
  <c r="L64" i="2" s="1"/>
  <c r="K441" i="1"/>
  <c r="K64" i="2" s="1"/>
  <c r="J441" i="1"/>
  <c r="J64" i="2" s="1"/>
  <c r="I441" i="1"/>
  <c r="I64" i="2" s="1"/>
  <c r="H441" i="1"/>
  <c r="H64" i="2" s="1"/>
  <c r="G441" i="1"/>
  <c r="G64" i="2" s="1"/>
  <c r="F441" i="1"/>
  <c r="F64" i="2" s="1"/>
  <c r="E441" i="1"/>
  <c r="E64" i="2" s="1"/>
  <c r="D441" i="1"/>
  <c r="D64" i="2" s="1"/>
  <c r="C441" i="1"/>
  <c r="C64" i="2" s="1"/>
  <c r="N440" i="1"/>
  <c r="N63" i="2" s="1"/>
  <c r="M440" i="1"/>
  <c r="M63" i="2" s="1"/>
  <c r="L440" i="1"/>
  <c r="L63" i="2" s="1"/>
  <c r="K440" i="1"/>
  <c r="K63" i="2" s="1"/>
  <c r="J440" i="1"/>
  <c r="J63" i="2" s="1"/>
  <c r="I440" i="1"/>
  <c r="I63" i="2" s="1"/>
  <c r="H440" i="1"/>
  <c r="H63" i="2" s="1"/>
  <c r="G440" i="1"/>
  <c r="G63" i="2" s="1"/>
  <c r="F440" i="1"/>
  <c r="F63" i="2" s="1"/>
  <c r="E440" i="1"/>
  <c r="E63" i="2" s="1"/>
  <c r="D440" i="1"/>
  <c r="D63" i="2" s="1"/>
  <c r="C440" i="1"/>
  <c r="C63" i="2" s="1"/>
  <c r="N439" i="1"/>
  <c r="N62" i="2" s="1"/>
  <c r="M439" i="1"/>
  <c r="M62" i="2" s="1"/>
  <c r="L439" i="1"/>
  <c r="L62" i="2" s="1"/>
  <c r="K439" i="1"/>
  <c r="K62" i="2" s="1"/>
  <c r="J439" i="1"/>
  <c r="J62" i="2" s="1"/>
  <c r="I439" i="1"/>
  <c r="I62" i="2" s="1"/>
  <c r="H439" i="1"/>
  <c r="H62" i="2" s="1"/>
  <c r="G439" i="1"/>
  <c r="G62" i="2" s="1"/>
  <c r="F439" i="1"/>
  <c r="F62" i="2" s="1"/>
  <c r="E439" i="1"/>
  <c r="E62" i="2" s="1"/>
  <c r="D439" i="1"/>
  <c r="D62" i="2" s="1"/>
  <c r="C439" i="1"/>
  <c r="C62" i="2" s="1"/>
  <c r="N438" i="1"/>
  <c r="N61" i="2" s="1"/>
  <c r="M438" i="1"/>
  <c r="M61" i="2" s="1"/>
  <c r="L438" i="1"/>
  <c r="L61" i="2" s="1"/>
  <c r="K438" i="1"/>
  <c r="K61" i="2" s="1"/>
  <c r="J438" i="1"/>
  <c r="J61" i="2" s="1"/>
  <c r="I438" i="1"/>
  <c r="I61" i="2" s="1"/>
  <c r="H438" i="1"/>
  <c r="H61" i="2" s="1"/>
  <c r="G438" i="1"/>
  <c r="G61" i="2" s="1"/>
  <c r="F438" i="1"/>
  <c r="F61" i="2" s="1"/>
  <c r="E438" i="1"/>
  <c r="E61" i="2" s="1"/>
  <c r="D438" i="1"/>
  <c r="D61" i="2" s="1"/>
  <c r="C438" i="1"/>
  <c r="C61" i="2" s="1"/>
  <c r="N437" i="1"/>
  <c r="N60" i="2" s="1"/>
  <c r="M437" i="1"/>
  <c r="M60" i="2" s="1"/>
  <c r="L437" i="1"/>
  <c r="L60" i="2" s="1"/>
  <c r="K437" i="1"/>
  <c r="K60" i="2" s="1"/>
  <c r="J437" i="1"/>
  <c r="J60" i="2" s="1"/>
  <c r="I437" i="1"/>
  <c r="I60" i="2" s="1"/>
  <c r="H437" i="1"/>
  <c r="H60" i="2" s="1"/>
  <c r="G437" i="1"/>
  <c r="G60" i="2" s="1"/>
  <c r="F437" i="1"/>
  <c r="F60" i="2" s="1"/>
  <c r="E437" i="1"/>
  <c r="E60" i="2" s="1"/>
  <c r="D437" i="1"/>
  <c r="D60" i="2" s="1"/>
  <c r="C437" i="1"/>
  <c r="C60" i="2" s="1"/>
  <c r="N436" i="1"/>
  <c r="N59" i="2" s="1"/>
  <c r="M436" i="1"/>
  <c r="M59" i="2" s="1"/>
  <c r="L436" i="1"/>
  <c r="L59" i="2" s="1"/>
  <c r="K436" i="1"/>
  <c r="K59" i="2" s="1"/>
  <c r="J436" i="1"/>
  <c r="J59" i="2" s="1"/>
  <c r="I436" i="1"/>
  <c r="I59" i="2" s="1"/>
  <c r="H436" i="1"/>
  <c r="H59" i="2" s="1"/>
  <c r="G436" i="1"/>
  <c r="G59" i="2" s="1"/>
  <c r="F436" i="1"/>
  <c r="F59" i="2" s="1"/>
  <c r="E436" i="1"/>
  <c r="E59" i="2" s="1"/>
  <c r="D436" i="1"/>
  <c r="D59" i="2" s="1"/>
  <c r="C436" i="1"/>
  <c r="C59" i="2" s="1"/>
  <c r="N435" i="1"/>
  <c r="N58" i="2" s="1"/>
  <c r="M435" i="1"/>
  <c r="M58" i="2" s="1"/>
  <c r="L435" i="1"/>
  <c r="L58" i="2" s="1"/>
  <c r="K435" i="1"/>
  <c r="K58" i="2" s="1"/>
  <c r="J435" i="1"/>
  <c r="J58" i="2" s="1"/>
  <c r="I435" i="1"/>
  <c r="I58" i="2" s="1"/>
  <c r="H435" i="1"/>
  <c r="H58" i="2" s="1"/>
  <c r="G435" i="1"/>
  <c r="G58" i="2" s="1"/>
  <c r="F435" i="1"/>
  <c r="F58" i="2" s="1"/>
  <c r="E435" i="1"/>
  <c r="E58" i="2" s="1"/>
  <c r="D435" i="1"/>
  <c r="D58" i="2" s="1"/>
  <c r="C435" i="1"/>
  <c r="C58" i="2" s="1"/>
  <c r="N434" i="1"/>
  <c r="N57" i="2" s="1"/>
  <c r="M434" i="1"/>
  <c r="M57" i="2" s="1"/>
  <c r="L434" i="1"/>
  <c r="L57" i="2" s="1"/>
  <c r="K434" i="1"/>
  <c r="K57" i="2" s="1"/>
  <c r="J434" i="1"/>
  <c r="J57" i="2" s="1"/>
  <c r="I434" i="1"/>
  <c r="I57" i="2" s="1"/>
  <c r="H434" i="1"/>
  <c r="H57" i="2" s="1"/>
  <c r="G434" i="1"/>
  <c r="G57" i="2" s="1"/>
  <c r="C89" s="1"/>
  <c r="F434" i="1"/>
  <c r="F57" i="2" s="1"/>
  <c r="E434" i="1"/>
  <c r="E57" i="2" s="1"/>
  <c r="D434" i="1"/>
  <c r="D57" i="2" s="1"/>
  <c r="C434" i="1"/>
  <c r="C57" i="2" s="1"/>
  <c r="N433" i="1"/>
  <c r="N56" i="2" s="1"/>
  <c r="M433" i="1"/>
  <c r="M56" i="2" s="1"/>
  <c r="L433" i="1"/>
  <c r="L56" i="2" s="1"/>
  <c r="K433" i="1"/>
  <c r="K56" i="2" s="1"/>
  <c r="J433" i="1"/>
  <c r="J56" i="2" s="1"/>
  <c r="I433" i="1"/>
  <c r="I56" i="2" s="1"/>
  <c r="H433" i="1"/>
  <c r="H56" i="2" s="1"/>
  <c r="G433" i="1"/>
  <c r="G56" i="2" s="1"/>
  <c r="C90" s="1"/>
  <c r="F433" i="1"/>
  <c r="F56" i="2" s="1"/>
  <c r="E433" i="1"/>
  <c r="E56" i="2" s="1"/>
  <c r="D433" i="1"/>
  <c r="D56" i="2" s="1"/>
  <c r="C433" i="1"/>
  <c r="C56" i="2" s="1"/>
  <c r="N432" i="1"/>
  <c r="N55" i="2" s="1"/>
  <c r="M432" i="1"/>
  <c r="M55" i="2" s="1"/>
  <c r="L432" i="1"/>
  <c r="L55" i="2" s="1"/>
  <c r="K432" i="1"/>
  <c r="K55" i="2" s="1"/>
  <c r="J432" i="1"/>
  <c r="J55" i="2" s="1"/>
  <c r="I432" i="1"/>
  <c r="I55" i="2" s="1"/>
  <c r="H432" i="1"/>
  <c r="H55" i="2" s="1"/>
  <c r="G432" i="1"/>
  <c r="G55" i="2" s="1"/>
  <c r="F432" i="1"/>
  <c r="F55" i="2" s="1"/>
  <c r="E432" i="1"/>
  <c r="E55" i="2" s="1"/>
  <c r="C432" i="1"/>
  <c r="C55" i="2" s="1"/>
  <c r="N431" i="1"/>
  <c r="N54" i="2" s="1"/>
  <c r="M431" i="1"/>
  <c r="M54" i="2" s="1"/>
  <c r="L431" i="1"/>
  <c r="L54" i="2" s="1"/>
  <c r="K431" i="1"/>
  <c r="K54" i="2" s="1"/>
  <c r="J431" i="1"/>
  <c r="J54" i="2" s="1"/>
  <c r="I431" i="1"/>
  <c r="I54" i="2" s="1"/>
  <c r="H431" i="1"/>
  <c r="H54" i="2" s="1"/>
  <c r="G431" i="1"/>
  <c r="G54" i="2" s="1"/>
  <c r="F431" i="1"/>
  <c r="F54" i="2" s="1"/>
  <c r="E431" i="1"/>
  <c r="E54" i="2" s="1"/>
  <c r="D431" i="1"/>
  <c r="D54" i="2" s="1"/>
  <c r="C431" i="1"/>
  <c r="C54" i="2" s="1"/>
  <c r="N430" i="1"/>
  <c r="N53" i="2" s="1"/>
  <c r="M430" i="1"/>
  <c r="M53" i="2" s="1"/>
  <c r="L430" i="1"/>
  <c r="L53" i="2" s="1"/>
  <c r="K430" i="1"/>
  <c r="K53" i="2" s="1"/>
  <c r="J430" i="1"/>
  <c r="J53" i="2" s="1"/>
  <c r="I430" i="1"/>
  <c r="I53" i="2" s="1"/>
  <c r="H430" i="1"/>
  <c r="H53" i="2" s="1"/>
  <c r="G430" i="1"/>
  <c r="G53" i="2" s="1"/>
  <c r="F430" i="1"/>
  <c r="F53" i="2" s="1"/>
  <c r="E430" i="1"/>
  <c r="E53" i="2" s="1"/>
  <c r="D430" i="1"/>
  <c r="D53" i="2" s="1"/>
  <c r="C430" i="1"/>
  <c r="C53" i="2" s="1"/>
  <c r="N429" i="1"/>
  <c r="N52" i="2" s="1"/>
  <c r="M429" i="1"/>
  <c r="M52" i="2" s="1"/>
  <c r="L429" i="1"/>
  <c r="L52" i="2" s="1"/>
  <c r="K429" i="1"/>
  <c r="K52" i="2" s="1"/>
  <c r="J429" i="1"/>
  <c r="J52" i="2" s="1"/>
  <c r="I429" i="1"/>
  <c r="I52" i="2" s="1"/>
  <c r="H429" i="1"/>
  <c r="H52" i="2" s="1"/>
  <c r="G429" i="1"/>
  <c r="G52" i="2" s="1"/>
  <c r="F429" i="1"/>
  <c r="F52" i="2" s="1"/>
  <c r="E429" i="1"/>
  <c r="E52" i="2" s="1"/>
  <c r="D429" i="1"/>
  <c r="D52" i="2" s="1"/>
  <c r="C429" i="1"/>
  <c r="C52" i="2" s="1"/>
  <c r="N428" i="1"/>
  <c r="N51" i="2" s="1"/>
  <c r="M428" i="1"/>
  <c r="M51" i="2" s="1"/>
  <c r="L428" i="1"/>
  <c r="L51" i="2" s="1"/>
  <c r="K428" i="1"/>
  <c r="K51" i="2" s="1"/>
  <c r="J428" i="1"/>
  <c r="J51" i="2" s="1"/>
  <c r="I428" i="1"/>
  <c r="I51" i="2" s="1"/>
  <c r="H428" i="1"/>
  <c r="H51" i="2" s="1"/>
  <c r="G428" i="1"/>
  <c r="G51" i="2" s="1"/>
  <c r="F428" i="1"/>
  <c r="F51" i="2" s="1"/>
  <c r="E428" i="1"/>
  <c r="E51" i="2" s="1"/>
  <c r="D428" i="1"/>
  <c r="D51" i="2" s="1"/>
  <c r="C428" i="1"/>
  <c r="C51" i="2" s="1"/>
  <c r="N427" i="1"/>
  <c r="N50" i="2" s="1"/>
  <c r="M427" i="1"/>
  <c r="M50" i="2" s="1"/>
  <c r="L427" i="1"/>
  <c r="L50" i="2" s="1"/>
  <c r="K427" i="1"/>
  <c r="K50" i="2" s="1"/>
  <c r="J427" i="1"/>
  <c r="J50" i="2" s="1"/>
  <c r="I427" i="1"/>
  <c r="I50" i="2" s="1"/>
  <c r="H427" i="1"/>
  <c r="H50" i="2" s="1"/>
  <c r="G427" i="1"/>
  <c r="G50" i="2" s="1"/>
  <c r="F427" i="1"/>
  <c r="F50" i="2" s="1"/>
  <c r="E427" i="1"/>
  <c r="E50" i="2" s="1"/>
  <c r="D427" i="1"/>
  <c r="D50" i="2" s="1"/>
  <c r="C427" i="1"/>
  <c r="C50" i="2" s="1"/>
  <c r="N426" i="1"/>
  <c r="N49" i="2" s="1"/>
  <c r="M426" i="1"/>
  <c r="M49" i="2" s="1"/>
  <c r="L426" i="1"/>
  <c r="L49" i="2" s="1"/>
  <c r="K426" i="1"/>
  <c r="K49" i="2" s="1"/>
  <c r="J426" i="1"/>
  <c r="J49" i="2" s="1"/>
  <c r="I426" i="1"/>
  <c r="I49" i="2" s="1"/>
  <c r="H426" i="1"/>
  <c r="H49" i="2" s="1"/>
  <c r="G426" i="1"/>
  <c r="G49" i="2" s="1"/>
  <c r="F426" i="1"/>
  <c r="F49" i="2" s="1"/>
  <c r="E426" i="1"/>
  <c r="E49" i="2" s="1"/>
  <c r="D426" i="1"/>
  <c r="D49" i="2" s="1"/>
  <c r="C426" i="1"/>
  <c r="C49" i="2" s="1"/>
  <c r="N425" i="1"/>
  <c r="N48" i="2" s="1"/>
  <c r="M425" i="1"/>
  <c r="M48" i="2" s="1"/>
  <c r="L425" i="1"/>
  <c r="L48" i="2" s="1"/>
  <c r="K425" i="1"/>
  <c r="K48" i="2" s="1"/>
  <c r="J425" i="1"/>
  <c r="J48" i="2" s="1"/>
  <c r="I425" i="1"/>
  <c r="I48" i="2" s="1"/>
  <c r="H425" i="1"/>
  <c r="H48" i="2" s="1"/>
  <c r="G425" i="1"/>
  <c r="G48" i="2" s="1"/>
  <c r="F425" i="1"/>
  <c r="F48" i="2" s="1"/>
  <c r="E425" i="1"/>
  <c r="E48" i="2" s="1"/>
  <c r="D425" i="1"/>
  <c r="D48" i="2" s="1"/>
  <c r="C425" i="1"/>
  <c r="C48" i="2" s="1"/>
  <c r="N424" i="1"/>
  <c r="N47" i="2" s="1"/>
  <c r="M424" i="1"/>
  <c r="M47" i="2" s="1"/>
  <c r="L424" i="1"/>
  <c r="L47" i="2" s="1"/>
  <c r="K424" i="1"/>
  <c r="K47" i="2" s="1"/>
  <c r="J424" i="1"/>
  <c r="J47" i="2" s="1"/>
  <c r="I424" i="1"/>
  <c r="I47" i="2" s="1"/>
  <c r="H424" i="1"/>
  <c r="H47" i="2" s="1"/>
  <c r="G424" i="1"/>
  <c r="G47" i="2" s="1"/>
  <c r="F424" i="1"/>
  <c r="F47" i="2" s="1"/>
  <c r="E424" i="1"/>
  <c r="E47" i="2" s="1"/>
  <c r="D424" i="1"/>
  <c r="D47" i="2" s="1"/>
  <c r="C424" i="1"/>
  <c r="C47" i="2" s="1"/>
  <c r="N423" i="1"/>
  <c r="N46" i="2" s="1"/>
  <c r="M423" i="1"/>
  <c r="M46" i="2" s="1"/>
  <c r="L423" i="1"/>
  <c r="L46" i="2" s="1"/>
  <c r="K423" i="1"/>
  <c r="K46" i="2" s="1"/>
  <c r="J423" i="1"/>
  <c r="J46" i="2" s="1"/>
  <c r="I423" i="1"/>
  <c r="I46" i="2" s="1"/>
  <c r="H423" i="1"/>
  <c r="H46" i="2" s="1"/>
  <c r="G423" i="1"/>
  <c r="G46" i="2" s="1"/>
  <c r="F423" i="1"/>
  <c r="F46" i="2" s="1"/>
  <c r="E423" i="1"/>
  <c r="E46" i="2" s="1"/>
  <c r="D423" i="1"/>
  <c r="D46" i="2" s="1"/>
  <c r="C423" i="1"/>
  <c r="C46" i="2" s="1"/>
  <c r="N422" i="1"/>
  <c r="N45" i="2" s="1"/>
  <c r="M422" i="1"/>
  <c r="M45" i="2" s="1"/>
  <c r="L422" i="1"/>
  <c r="L45" i="2" s="1"/>
  <c r="K422" i="1"/>
  <c r="K45" i="2" s="1"/>
  <c r="J422" i="1"/>
  <c r="J45" i="2" s="1"/>
  <c r="I422" i="1"/>
  <c r="I45" i="2" s="1"/>
  <c r="H422" i="1"/>
  <c r="H45" i="2" s="1"/>
  <c r="G422" i="1"/>
  <c r="G45" i="2" s="1"/>
  <c r="C88" s="1"/>
  <c r="F422" i="1"/>
  <c r="F45" i="2" s="1"/>
  <c r="E422" i="1"/>
  <c r="E45" i="2" s="1"/>
  <c r="D422" i="1"/>
  <c r="D45" i="2" s="1"/>
  <c r="C422" i="1"/>
  <c r="C45" i="2" s="1"/>
  <c r="N421" i="1"/>
  <c r="N44" i="2" s="1"/>
  <c r="M421" i="1"/>
  <c r="M44" i="2" s="1"/>
  <c r="L421" i="1"/>
  <c r="L44" i="2" s="1"/>
  <c r="K421" i="1"/>
  <c r="K44" i="2" s="1"/>
  <c r="J421" i="1"/>
  <c r="J44" i="2" s="1"/>
  <c r="I421" i="1"/>
  <c r="I44" i="2" s="1"/>
  <c r="H421" i="1"/>
  <c r="H44" i="2" s="1"/>
  <c r="G421" i="1"/>
  <c r="G44" i="2" s="1"/>
  <c r="F421" i="1"/>
  <c r="F44" i="2" s="1"/>
  <c r="E421" i="1"/>
  <c r="E44" i="2" s="1"/>
  <c r="D421" i="1"/>
  <c r="D44" i="2" s="1"/>
  <c r="C421" i="1"/>
  <c r="C44" i="2" s="1"/>
  <c r="N420" i="1"/>
  <c r="N43" i="2" s="1"/>
  <c r="M420" i="1"/>
  <c r="M43" i="2" s="1"/>
  <c r="L420" i="1"/>
  <c r="L43" i="2" s="1"/>
  <c r="K420" i="1"/>
  <c r="K43" i="2" s="1"/>
  <c r="J420" i="1"/>
  <c r="J43" i="2" s="1"/>
  <c r="I420" i="1"/>
  <c r="I43" i="2" s="1"/>
  <c r="H420" i="1"/>
  <c r="H43" i="2" s="1"/>
  <c r="G420" i="1"/>
  <c r="G43" i="2" s="1"/>
  <c r="F420" i="1"/>
  <c r="F43" i="2" s="1"/>
  <c r="E420" i="1"/>
  <c r="E43" i="2" s="1"/>
  <c r="D420" i="1"/>
  <c r="D43" i="2" s="1"/>
  <c r="C420" i="1"/>
  <c r="C43" i="2" s="1"/>
  <c r="N419" i="1"/>
  <c r="N42" i="2" s="1"/>
  <c r="N80" s="1"/>
  <c r="M419" i="1"/>
  <c r="M42" i="2" s="1"/>
  <c r="M80" s="1"/>
  <c r="L419" i="1"/>
  <c r="L42" i="2" s="1"/>
  <c r="L80" s="1"/>
  <c r="K419" i="1"/>
  <c r="K42" i="2" s="1"/>
  <c r="K80" s="1"/>
  <c r="J419" i="1"/>
  <c r="J42" i="2" s="1"/>
  <c r="J80" s="1"/>
  <c r="I419" i="1"/>
  <c r="I42" i="2" s="1"/>
  <c r="I80" s="1"/>
  <c r="H419" i="1"/>
  <c r="H42" i="2" s="1"/>
  <c r="H80" s="1"/>
  <c r="G419" i="1"/>
  <c r="G42" i="2" s="1"/>
  <c r="F419" i="1"/>
  <c r="F42" i="2" s="1"/>
  <c r="F80" s="1"/>
  <c r="E419" i="1"/>
  <c r="E42" i="2" s="1"/>
  <c r="E80" s="1"/>
  <c r="D419" i="1"/>
  <c r="D42" i="2" s="1"/>
  <c r="D80" s="1"/>
  <c r="C419" i="1"/>
  <c r="C42" i="2" s="1"/>
  <c r="C80" s="1"/>
  <c r="N418" i="1"/>
  <c r="N41" i="2" s="1"/>
  <c r="M418" i="1"/>
  <c r="M41" i="2" s="1"/>
  <c r="L418" i="1"/>
  <c r="L41" i="2" s="1"/>
  <c r="K418" i="1"/>
  <c r="K41" i="2" s="1"/>
  <c r="J418" i="1"/>
  <c r="J41" i="2" s="1"/>
  <c r="I418" i="1"/>
  <c r="I41" i="2" s="1"/>
  <c r="H418" i="1"/>
  <c r="H41" i="2" s="1"/>
  <c r="G418" i="1"/>
  <c r="G41" i="2" s="1"/>
  <c r="F418" i="1"/>
  <c r="F41" i="2" s="1"/>
  <c r="E418" i="1"/>
  <c r="E41" i="2" s="1"/>
  <c r="D418" i="1"/>
  <c r="D41" i="2" s="1"/>
  <c r="C418" i="1"/>
  <c r="C41" i="2" s="1"/>
  <c r="N417" i="1"/>
  <c r="N40" i="2" s="1"/>
  <c r="M417" i="1"/>
  <c r="M40" i="2" s="1"/>
  <c r="L417" i="1"/>
  <c r="L40" i="2" s="1"/>
  <c r="K417" i="1"/>
  <c r="K40" i="2" s="1"/>
  <c r="J417" i="1"/>
  <c r="J40" i="2" s="1"/>
  <c r="I417" i="1"/>
  <c r="I40" i="2" s="1"/>
  <c r="H417" i="1"/>
  <c r="H40" i="2" s="1"/>
  <c r="G417" i="1"/>
  <c r="G40" i="2" s="1"/>
  <c r="F417" i="1"/>
  <c r="F40" i="2" s="1"/>
  <c r="E417" i="1"/>
  <c r="E40" i="2" s="1"/>
  <c r="D417" i="1"/>
  <c r="D40" i="2" s="1"/>
  <c r="C417" i="1"/>
  <c r="C40" i="2" s="1"/>
  <c r="N416" i="1"/>
  <c r="N39" i="2" s="1"/>
  <c r="M416" i="1"/>
  <c r="M39" i="2" s="1"/>
  <c r="L416" i="1"/>
  <c r="L39" i="2" s="1"/>
  <c r="K416" i="1"/>
  <c r="K39" i="2" s="1"/>
  <c r="J416" i="1"/>
  <c r="J39" i="2" s="1"/>
  <c r="I416" i="1"/>
  <c r="I39" i="2" s="1"/>
  <c r="H416" i="1"/>
  <c r="H39" i="2" s="1"/>
  <c r="G416" i="1"/>
  <c r="G39" i="2" s="1"/>
  <c r="F416" i="1"/>
  <c r="F39" i="2" s="1"/>
  <c r="E416" i="1"/>
  <c r="E39" i="2" s="1"/>
  <c r="D416" i="1"/>
  <c r="D39" i="2" s="1"/>
  <c r="C416" i="1"/>
  <c r="C39" i="2" s="1"/>
  <c r="N415" i="1"/>
  <c r="N38" i="2" s="1"/>
  <c r="M415" i="1"/>
  <c r="M38" i="2" s="1"/>
  <c r="L415" i="1"/>
  <c r="L38" i="2" s="1"/>
  <c r="K415" i="1"/>
  <c r="K38" i="2" s="1"/>
  <c r="J415" i="1"/>
  <c r="J38" i="2" s="1"/>
  <c r="I415" i="1"/>
  <c r="I38" i="2" s="1"/>
  <c r="H415" i="1"/>
  <c r="H38" i="2" s="1"/>
  <c r="G415" i="1"/>
  <c r="G38" i="2" s="1"/>
  <c r="F415" i="1"/>
  <c r="F38" i="2" s="1"/>
  <c r="E415" i="1"/>
  <c r="E38" i="2" s="1"/>
  <c r="D415" i="1"/>
  <c r="D38" i="2" s="1"/>
  <c r="C415" i="1"/>
  <c r="C38" i="2" s="1"/>
  <c r="N414" i="1"/>
  <c r="N37" i="2" s="1"/>
  <c r="M414" i="1"/>
  <c r="M37" i="2" s="1"/>
  <c r="L414" i="1"/>
  <c r="L37" i="2" s="1"/>
  <c r="K414" i="1"/>
  <c r="K37" i="2" s="1"/>
  <c r="J414" i="1"/>
  <c r="J37" i="2" s="1"/>
  <c r="I414" i="1"/>
  <c r="I37" i="2" s="1"/>
  <c r="H414" i="1"/>
  <c r="H37" i="2" s="1"/>
  <c r="G414" i="1"/>
  <c r="G37" i="2" s="1"/>
  <c r="F414" i="1"/>
  <c r="F37" i="2" s="1"/>
  <c r="E414" i="1"/>
  <c r="E37" i="2" s="1"/>
  <c r="D414" i="1"/>
  <c r="D37" i="2" s="1"/>
  <c r="C414" i="1"/>
  <c r="C37" i="2" s="1"/>
  <c r="N413" i="1"/>
  <c r="N36" i="2" s="1"/>
  <c r="M413" i="1"/>
  <c r="M36" i="2" s="1"/>
  <c r="L413" i="1"/>
  <c r="L36" i="2" s="1"/>
  <c r="K413" i="1"/>
  <c r="K36" i="2" s="1"/>
  <c r="J413" i="1"/>
  <c r="J36" i="2" s="1"/>
  <c r="I413" i="1"/>
  <c r="I36" i="2" s="1"/>
  <c r="H413" i="1"/>
  <c r="H36" i="2" s="1"/>
  <c r="G413" i="1"/>
  <c r="G36" i="2" s="1"/>
  <c r="F413" i="1"/>
  <c r="F36" i="2" s="1"/>
  <c r="E413" i="1"/>
  <c r="E36" i="2" s="1"/>
  <c r="D413" i="1"/>
  <c r="D36" i="2" s="1"/>
  <c r="C413" i="1"/>
  <c r="C36" i="2" s="1"/>
  <c r="N412" i="1"/>
  <c r="N35" i="2" s="1"/>
  <c r="M412" i="1"/>
  <c r="M35" i="2" s="1"/>
  <c r="L412" i="1"/>
  <c r="L35" i="2" s="1"/>
  <c r="K412" i="1"/>
  <c r="K35" i="2" s="1"/>
  <c r="J412" i="1"/>
  <c r="J35" i="2" s="1"/>
  <c r="I412" i="1"/>
  <c r="I35" i="2" s="1"/>
  <c r="H412" i="1"/>
  <c r="H35" i="2" s="1"/>
  <c r="G412" i="1"/>
  <c r="G35" i="2" s="1"/>
  <c r="F412" i="1"/>
  <c r="F35" i="2" s="1"/>
  <c r="E412" i="1"/>
  <c r="E35" i="2" s="1"/>
  <c r="D412" i="1"/>
  <c r="D35" i="2" s="1"/>
  <c r="C412" i="1"/>
  <c r="C35" i="2" s="1"/>
  <c r="N411" i="1"/>
  <c r="N34" i="2" s="1"/>
  <c r="M411" i="1"/>
  <c r="M34" i="2" s="1"/>
  <c r="L411" i="1"/>
  <c r="L34" i="2" s="1"/>
  <c r="K411" i="1"/>
  <c r="K34" i="2" s="1"/>
  <c r="J411" i="1"/>
  <c r="J34" i="2" s="1"/>
  <c r="I411" i="1"/>
  <c r="I34" i="2" s="1"/>
  <c r="H411" i="1"/>
  <c r="H34" i="2" s="1"/>
  <c r="G411" i="1"/>
  <c r="G34" i="2" s="1"/>
  <c r="F411" i="1"/>
  <c r="F34" i="2" s="1"/>
  <c r="E411" i="1"/>
  <c r="E34" i="2" s="1"/>
  <c r="D411" i="1"/>
  <c r="D34" i="2" s="1"/>
  <c r="C411" i="1"/>
  <c r="C34" i="2" s="1"/>
  <c r="N410" i="1"/>
  <c r="N33" i="2" s="1"/>
  <c r="M410" i="1"/>
  <c r="M33" i="2" s="1"/>
  <c r="L410" i="1"/>
  <c r="L33" i="2" s="1"/>
  <c r="K410" i="1"/>
  <c r="K33" i="2" s="1"/>
  <c r="J410" i="1"/>
  <c r="J33" i="2" s="1"/>
  <c r="I410" i="1"/>
  <c r="I33" i="2" s="1"/>
  <c r="H410" i="1"/>
  <c r="H33" i="2" s="1"/>
  <c r="G410" i="1"/>
  <c r="G33" i="2" s="1"/>
  <c r="F410" i="1"/>
  <c r="F33" i="2" s="1"/>
  <c r="E410" i="1"/>
  <c r="E33" i="2" s="1"/>
  <c r="D410" i="1"/>
  <c r="D33" i="2" s="1"/>
  <c r="C410" i="1"/>
  <c r="C33" i="2" s="1"/>
  <c r="N409" i="1"/>
  <c r="N32" i="2" s="1"/>
  <c r="M409" i="1"/>
  <c r="M32" i="2" s="1"/>
  <c r="L409" i="1"/>
  <c r="L32" i="2" s="1"/>
  <c r="K409" i="1"/>
  <c r="K32" i="2" s="1"/>
  <c r="J409" i="1"/>
  <c r="J32" i="2" s="1"/>
  <c r="I409" i="1"/>
  <c r="I32" i="2" s="1"/>
  <c r="H409" i="1"/>
  <c r="H32" i="2" s="1"/>
  <c r="G409" i="1"/>
  <c r="G32" i="2" s="1"/>
  <c r="F409" i="1"/>
  <c r="F32" i="2" s="1"/>
  <c r="E409" i="1"/>
  <c r="E32" i="2" s="1"/>
  <c r="D409" i="1"/>
  <c r="D32" i="2" s="1"/>
  <c r="C409" i="1"/>
  <c r="C32" i="2" s="1"/>
  <c r="N408" i="1"/>
  <c r="N31" i="2" s="1"/>
  <c r="M408" i="1"/>
  <c r="M31" i="2" s="1"/>
  <c r="L408" i="1"/>
  <c r="L31" i="2" s="1"/>
  <c r="K408" i="1"/>
  <c r="K31" i="2" s="1"/>
  <c r="J408" i="1"/>
  <c r="J31" i="2" s="1"/>
  <c r="I408" i="1"/>
  <c r="I31" i="2" s="1"/>
  <c r="H408" i="1"/>
  <c r="H31" i="2" s="1"/>
  <c r="G408" i="1"/>
  <c r="G31" i="2" s="1"/>
  <c r="F408" i="1"/>
  <c r="F31" i="2" s="1"/>
  <c r="E408" i="1"/>
  <c r="E31" i="2" s="1"/>
  <c r="D408" i="1"/>
  <c r="D31" i="2" s="1"/>
  <c r="C408" i="1"/>
  <c r="C31" i="2" s="1"/>
  <c r="N407" i="1"/>
  <c r="N30" i="2" s="1"/>
  <c r="M407" i="1"/>
  <c r="M30" i="2" s="1"/>
  <c r="L407" i="1"/>
  <c r="L30" i="2" s="1"/>
  <c r="K407" i="1"/>
  <c r="K30" i="2" s="1"/>
  <c r="J407" i="1"/>
  <c r="J30" i="2" s="1"/>
  <c r="I407" i="1"/>
  <c r="I30" i="2" s="1"/>
  <c r="H407" i="1"/>
  <c r="H30" i="2" s="1"/>
  <c r="G407" i="1"/>
  <c r="G30" i="2" s="1"/>
  <c r="F407" i="1"/>
  <c r="F30" i="2" s="1"/>
  <c r="E407" i="1"/>
  <c r="E30" i="2" s="1"/>
  <c r="D407" i="1"/>
  <c r="D30" i="2" s="1"/>
  <c r="C407" i="1"/>
  <c r="C30" i="2" s="1"/>
  <c r="N406" i="1"/>
  <c r="N29" i="2" s="1"/>
  <c r="M406" i="1"/>
  <c r="M29" i="2" s="1"/>
  <c r="L406" i="1"/>
  <c r="L29" i="2" s="1"/>
  <c r="K406" i="1"/>
  <c r="K29" i="2" s="1"/>
  <c r="J406" i="1"/>
  <c r="J29" i="2" s="1"/>
  <c r="I406" i="1"/>
  <c r="I29" i="2" s="1"/>
  <c r="H406" i="1"/>
  <c r="H29" i="2" s="1"/>
  <c r="G406" i="1"/>
  <c r="G29" i="2" s="1"/>
  <c r="F406" i="1"/>
  <c r="F29" i="2" s="1"/>
  <c r="E406" i="1"/>
  <c r="E29" i="2" s="1"/>
  <c r="D406" i="1"/>
  <c r="D29" i="2" s="1"/>
  <c r="C406" i="1"/>
  <c r="C29" i="2" s="1"/>
  <c r="N405" i="1"/>
  <c r="N28" i="2" s="1"/>
  <c r="M405" i="1"/>
  <c r="M28" i="2" s="1"/>
  <c r="L405" i="1"/>
  <c r="L28" i="2" s="1"/>
  <c r="K405" i="1"/>
  <c r="K28" i="2" s="1"/>
  <c r="J405" i="1"/>
  <c r="J28" i="2" s="1"/>
  <c r="I405" i="1"/>
  <c r="I28" i="2" s="1"/>
  <c r="H405" i="1"/>
  <c r="H28" i="2" s="1"/>
  <c r="G405" i="1"/>
  <c r="G28" i="2" s="1"/>
  <c r="F405" i="1"/>
  <c r="F28" i="2" s="1"/>
  <c r="E405" i="1"/>
  <c r="E28" i="2" s="1"/>
  <c r="D405" i="1"/>
  <c r="D28" i="2" s="1"/>
  <c r="C405" i="1"/>
  <c r="C28" i="2" s="1"/>
  <c r="N404" i="1"/>
  <c r="N27" i="2" s="1"/>
  <c r="M404" i="1"/>
  <c r="M27" i="2" s="1"/>
  <c r="L404" i="1"/>
  <c r="L27" i="2" s="1"/>
  <c r="K404" i="1"/>
  <c r="K27" i="2" s="1"/>
  <c r="J404" i="1"/>
  <c r="J27" i="2" s="1"/>
  <c r="I404" i="1"/>
  <c r="I27" i="2" s="1"/>
  <c r="H404" i="1"/>
  <c r="H27" i="2" s="1"/>
  <c r="G404" i="1"/>
  <c r="G27" i="2" s="1"/>
  <c r="F404" i="1"/>
  <c r="F27" i="2" s="1"/>
  <c r="E404" i="1"/>
  <c r="E27" i="2" s="1"/>
  <c r="D404" i="1"/>
  <c r="D27" i="2" s="1"/>
  <c r="C404" i="1"/>
  <c r="C27" i="2" s="1"/>
  <c r="N403" i="1"/>
  <c r="N26" i="2" s="1"/>
  <c r="M403" i="1"/>
  <c r="M26" i="2" s="1"/>
  <c r="L403" i="1"/>
  <c r="L26" i="2" s="1"/>
  <c r="K403" i="1"/>
  <c r="K26" i="2" s="1"/>
  <c r="J403" i="1"/>
  <c r="J26" i="2" s="1"/>
  <c r="I403" i="1"/>
  <c r="I26" i="2" s="1"/>
  <c r="H403" i="1"/>
  <c r="H26" i="2" s="1"/>
  <c r="G403" i="1"/>
  <c r="G26" i="2" s="1"/>
  <c r="F403" i="1"/>
  <c r="F26" i="2" s="1"/>
  <c r="E403" i="1"/>
  <c r="E26" i="2" s="1"/>
  <c r="D403" i="1"/>
  <c r="D26" i="2" s="1"/>
  <c r="C403" i="1"/>
  <c r="C26" i="2" s="1"/>
  <c r="N402" i="1"/>
  <c r="N25" i="2" s="1"/>
  <c r="M402" i="1"/>
  <c r="M25" i="2" s="1"/>
  <c r="L402" i="1"/>
  <c r="L25" i="2" s="1"/>
  <c r="K402" i="1"/>
  <c r="K25" i="2" s="1"/>
  <c r="J402" i="1"/>
  <c r="J25" i="2" s="1"/>
  <c r="I402" i="1"/>
  <c r="I25" i="2" s="1"/>
  <c r="H402" i="1"/>
  <c r="H25" i="2" s="1"/>
  <c r="G402" i="1"/>
  <c r="G25" i="2" s="1"/>
  <c r="F402" i="1"/>
  <c r="F25" i="2" s="1"/>
  <c r="E402" i="1"/>
  <c r="E25" i="2" s="1"/>
  <c r="D402" i="1"/>
  <c r="D25" i="2" s="1"/>
  <c r="C402" i="1"/>
  <c r="C25" i="2" s="1"/>
  <c r="N401" i="1"/>
  <c r="N24" i="2" s="1"/>
  <c r="M401" i="1"/>
  <c r="M24" i="2" s="1"/>
  <c r="L401" i="1"/>
  <c r="L24" i="2" s="1"/>
  <c r="K401" i="1"/>
  <c r="K24" i="2" s="1"/>
  <c r="J401" i="1"/>
  <c r="J24" i="2" s="1"/>
  <c r="I401" i="1"/>
  <c r="I24" i="2" s="1"/>
  <c r="H401" i="1"/>
  <c r="H24" i="2" s="1"/>
  <c r="G401" i="1"/>
  <c r="G24" i="2" s="1"/>
  <c r="F401" i="1"/>
  <c r="F24" i="2" s="1"/>
  <c r="E401" i="1"/>
  <c r="E24" i="2" s="1"/>
  <c r="D401" i="1"/>
  <c r="D24" i="2" s="1"/>
  <c r="C401" i="1"/>
  <c r="C24" i="2" s="1"/>
  <c r="N400" i="1"/>
  <c r="N23" i="2" s="1"/>
  <c r="M400" i="1"/>
  <c r="M23" i="2" s="1"/>
  <c r="L400" i="1"/>
  <c r="L23" i="2" s="1"/>
  <c r="K400" i="1"/>
  <c r="K23" i="2" s="1"/>
  <c r="J400" i="1"/>
  <c r="J23" i="2" s="1"/>
  <c r="I400" i="1"/>
  <c r="I23" i="2" s="1"/>
  <c r="H400" i="1"/>
  <c r="H23" i="2" s="1"/>
  <c r="G400" i="1"/>
  <c r="G23" i="2" s="1"/>
  <c r="F400" i="1"/>
  <c r="F23" i="2" s="1"/>
  <c r="E400" i="1"/>
  <c r="E23" i="2" s="1"/>
  <c r="D400" i="1"/>
  <c r="D23" i="2" s="1"/>
  <c r="C400" i="1"/>
  <c r="C23" i="2" s="1"/>
  <c r="N399" i="1"/>
  <c r="N22" i="2" s="1"/>
  <c r="M399" i="1"/>
  <c r="M22" i="2" s="1"/>
  <c r="L399" i="1"/>
  <c r="L22" i="2" s="1"/>
  <c r="K399" i="1"/>
  <c r="K22" i="2" s="1"/>
  <c r="J399" i="1"/>
  <c r="J22" i="2" s="1"/>
  <c r="I399" i="1"/>
  <c r="I22" i="2" s="1"/>
  <c r="H399" i="1"/>
  <c r="H22" i="2" s="1"/>
  <c r="G399" i="1"/>
  <c r="G22" i="2" s="1"/>
  <c r="F399" i="1"/>
  <c r="F22" i="2" s="1"/>
  <c r="E399" i="1"/>
  <c r="E22" i="2" s="1"/>
  <c r="D399" i="1"/>
  <c r="D22" i="2" s="1"/>
  <c r="C399" i="1"/>
  <c r="C22" i="2" s="1"/>
  <c r="N398" i="1"/>
  <c r="N21" i="2" s="1"/>
  <c r="M398" i="1"/>
  <c r="M21" i="2" s="1"/>
  <c r="L398" i="1"/>
  <c r="L21" i="2" s="1"/>
  <c r="K398" i="1"/>
  <c r="K21" i="2" s="1"/>
  <c r="J398" i="1"/>
  <c r="J21" i="2" s="1"/>
  <c r="I398" i="1"/>
  <c r="I21" i="2" s="1"/>
  <c r="H398" i="1"/>
  <c r="H21" i="2" s="1"/>
  <c r="G398" i="1"/>
  <c r="G21" i="2" s="1"/>
  <c r="C92" s="1"/>
  <c r="F398" i="1"/>
  <c r="F21" i="2" s="1"/>
  <c r="E398" i="1"/>
  <c r="E21" i="2" s="1"/>
  <c r="D398" i="1"/>
  <c r="D21" i="2" s="1"/>
  <c r="C398" i="1"/>
  <c r="C21" i="2" s="1"/>
  <c r="N397" i="1"/>
  <c r="N20" i="2" s="1"/>
  <c r="M397" i="1"/>
  <c r="M20" i="2" s="1"/>
  <c r="L397" i="1"/>
  <c r="L20" i="2" s="1"/>
  <c r="K397" i="1"/>
  <c r="K20" i="2" s="1"/>
  <c r="J397" i="1"/>
  <c r="J20" i="2" s="1"/>
  <c r="I397" i="1"/>
  <c r="I20" i="2" s="1"/>
  <c r="H397" i="1"/>
  <c r="H20" i="2" s="1"/>
  <c r="G397" i="1"/>
  <c r="G20" i="2" s="1"/>
  <c r="F397" i="1"/>
  <c r="F20" i="2" s="1"/>
  <c r="E397" i="1"/>
  <c r="E20" i="2" s="1"/>
  <c r="D397" i="1"/>
  <c r="D20" i="2" s="1"/>
  <c r="C397" i="1"/>
  <c r="C20" i="2" s="1"/>
  <c r="N396" i="1"/>
  <c r="N19" i="2" s="1"/>
  <c r="M396" i="1"/>
  <c r="M19" i="2" s="1"/>
  <c r="L396" i="1"/>
  <c r="L19" i="2" s="1"/>
  <c r="K396" i="1"/>
  <c r="K19" i="2" s="1"/>
  <c r="J396" i="1"/>
  <c r="J19" i="2" s="1"/>
  <c r="I396" i="1"/>
  <c r="I19" i="2" s="1"/>
  <c r="H396" i="1"/>
  <c r="H19" i="2" s="1"/>
  <c r="G396" i="1"/>
  <c r="G19" i="2" s="1"/>
  <c r="F396" i="1"/>
  <c r="F19" i="2" s="1"/>
  <c r="E396" i="1"/>
  <c r="E19" i="2" s="1"/>
  <c r="D396" i="1"/>
  <c r="D19" i="2" s="1"/>
  <c r="C396" i="1"/>
  <c r="C19" i="2" s="1"/>
  <c r="N395" i="1"/>
  <c r="N18" i="2" s="1"/>
  <c r="M395" i="1"/>
  <c r="M18" i="2" s="1"/>
  <c r="L395" i="1"/>
  <c r="L18" i="2" s="1"/>
  <c r="K395" i="1"/>
  <c r="K18" i="2" s="1"/>
  <c r="J395" i="1"/>
  <c r="J18" i="2" s="1"/>
  <c r="I395" i="1"/>
  <c r="I18" i="2" s="1"/>
  <c r="H395" i="1"/>
  <c r="H18" i="2" s="1"/>
  <c r="G395" i="1"/>
  <c r="G18" i="2" s="1"/>
  <c r="F395" i="1"/>
  <c r="F18" i="2" s="1"/>
  <c r="E395" i="1"/>
  <c r="E18" i="2" s="1"/>
  <c r="D395" i="1"/>
  <c r="D18" i="2" s="1"/>
  <c r="C395" i="1"/>
  <c r="C18" i="2" s="1"/>
  <c r="N394" i="1"/>
  <c r="N17" i="2" s="1"/>
  <c r="M394" i="1"/>
  <c r="M17" i="2" s="1"/>
  <c r="L394" i="1"/>
  <c r="L17" i="2" s="1"/>
  <c r="K394" i="1"/>
  <c r="K17" i="2" s="1"/>
  <c r="J394" i="1"/>
  <c r="J17" i="2" s="1"/>
  <c r="I394" i="1"/>
  <c r="I17" i="2" s="1"/>
  <c r="H394" i="1"/>
  <c r="H17" i="2" s="1"/>
  <c r="G394" i="1"/>
  <c r="G17" i="2" s="1"/>
  <c r="F394" i="1"/>
  <c r="F17" i="2" s="1"/>
  <c r="E394" i="1"/>
  <c r="E17" i="2" s="1"/>
  <c r="D394" i="1"/>
  <c r="D17" i="2" s="1"/>
  <c r="C394" i="1"/>
  <c r="C17" i="2" s="1"/>
  <c r="N393" i="1"/>
  <c r="N16" i="2" s="1"/>
  <c r="M393" i="1"/>
  <c r="M16" i="2" s="1"/>
  <c r="L393" i="1"/>
  <c r="L16" i="2" s="1"/>
  <c r="K393" i="1"/>
  <c r="K16" i="2" s="1"/>
  <c r="J393" i="1"/>
  <c r="J16" i="2" s="1"/>
  <c r="I393" i="1"/>
  <c r="I16" i="2" s="1"/>
  <c r="H393" i="1"/>
  <c r="H16" i="2" s="1"/>
  <c r="G393" i="1"/>
  <c r="G16" i="2" s="1"/>
  <c r="F393" i="1"/>
  <c r="F16" i="2" s="1"/>
  <c r="E393" i="1"/>
  <c r="E16" i="2" s="1"/>
  <c r="D393" i="1"/>
  <c r="D16" i="2" s="1"/>
  <c r="C393" i="1"/>
  <c r="C16" i="2" s="1"/>
  <c r="N392" i="1"/>
  <c r="N15" i="2" s="1"/>
  <c r="M392" i="1"/>
  <c r="M15" i="2" s="1"/>
  <c r="L392" i="1"/>
  <c r="L15" i="2" s="1"/>
  <c r="K392" i="1"/>
  <c r="K15" i="2" s="1"/>
  <c r="J392" i="1"/>
  <c r="J15" i="2" s="1"/>
  <c r="I392" i="1"/>
  <c r="I15" i="2" s="1"/>
  <c r="H392" i="1"/>
  <c r="H15" i="2" s="1"/>
  <c r="G392" i="1"/>
  <c r="G15" i="2" s="1"/>
  <c r="F392" i="1"/>
  <c r="F15" i="2" s="1"/>
  <c r="E392" i="1"/>
  <c r="E15" i="2" s="1"/>
  <c r="D392" i="1"/>
  <c r="D15" i="2" s="1"/>
  <c r="C392" i="1"/>
  <c r="C15" i="2" s="1"/>
  <c r="N391" i="1"/>
  <c r="N14" i="2" s="1"/>
  <c r="M391" i="1"/>
  <c r="M14" i="2" s="1"/>
  <c r="L391" i="1"/>
  <c r="L14" i="2" s="1"/>
  <c r="K391" i="1"/>
  <c r="K14" i="2" s="1"/>
  <c r="J391" i="1"/>
  <c r="J14" i="2" s="1"/>
  <c r="I391" i="1"/>
  <c r="I14" i="2" s="1"/>
  <c r="H391" i="1"/>
  <c r="H14" i="2" s="1"/>
  <c r="G391" i="1"/>
  <c r="G14" i="2" s="1"/>
  <c r="F391" i="1"/>
  <c r="F14" i="2" s="1"/>
  <c r="E391" i="1"/>
  <c r="E14" i="2" s="1"/>
  <c r="D391" i="1"/>
  <c r="D14" i="2" s="1"/>
  <c r="C391" i="1"/>
  <c r="C14" i="2" s="1"/>
  <c r="N390" i="1"/>
  <c r="N13" i="2" s="1"/>
  <c r="M390" i="1"/>
  <c r="M13" i="2" s="1"/>
  <c r="L390" i="1"/>
  <c r="L13" i="2" s="1"/>
  <c r="K390" i="1"/>
  <c r="K13" i="2" s="1"/>
  <c r="J390" i="1"/>
  <c r="J13" i="2" s="1"/>
  <c r="I390" i="1"/>
  <c r="I13" i="2" s="1"/>
  <c r="H390" i="1"/>
  <c r="H13" i="2" s="1"/>
  <c r="G390" i="1"/>
  <c r="G13" i="2" s="1"/>
  <c r="F390" i="1"/>
  <c r="F13" i="2" s="1"/>
  <c r="E390" i="1"/>
  <c r="E13" i="2" s="1"/>
  <c r="D390" i="1"/>
  <c r="D13" i="2" s="1"/>
  <c r="C390" i="1"/>
  <c r="C13" i="2" s="1"/>
  <c r="N389" i="1"/>
  <c r="N12" i="2" s="1"/>
  <c r="N81" s="1"/>
  <c r="N79" s="1"/>
  <c r="M389" i="1"/>
  <c r="M12" i="2" s="1"/>
  <c r="M81" s="1"/>
  <c r="M79" s="1"/>
  <c r="L389" i="1"/>
  <c r="L12" i="2" s="1"/>
  <c r="L81" s="1"/>
  <c r="L79" s="1"/>
  <c r="K389" i="1"/>
  <c r="K12" i="2" s="1"/>
  <c r="K81" s="1"/>
  <c r="K79" s="1"/>
  <c r="J389" i="1"/>
  <c r="J12" i="2" s="1"/>
  <c r="J81" s="1"/>
  <c r="J79" s="1"/>
  <c r="I389" i="1"/>
  <c r="I12" i="2" s="1"/>
  <c r="I81" s="1"/>
  <c r="I79" s="1"/>
  <c r="H389" i="1"/>
  <c r="H12" i="2" s="1"/>
  <c r="H81" s="1"/>
  <c r="H79" s="1"/>
  <c r="G389" i="1"/>
  <c r="G12" i="2" s="1"/>
  <c r="G81" s="1"/>
  <c r="F389" i="1"/>
  <c r="F12" i="2" s="1"/>
  <c r="E389" i="1"/>
  <c r="E12" i="2" s="1"/>
  <c r="E81" s="1"/>
  <c r="E79" s="1"/>
  <c r="D389" i="1"/>
  <c r="D12" i="2" s="1"/>
  <c r="D81" s="1"/>
  <c r="D79" s="1"/>
  <c r="C389" i="1"/>
  <c r="C12" i="2" s="1"/>
  <c r="C81" s="1"/>
  <c r="C79" s="1"/>
  <c r="O387" i="1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G79" i="2" l="1"/>
  <c r="C85" s="1"/>
  <c r="C91"/>
  <c r="G80"/>
  <c r="C87"/>
  <c r="F81"/>
  <c r="F79" s="1"/>
  <c r="O389" i="1"/>
  <c r="O391"/>
  <c r="O393"/>
  <c r="O395"/>
  <c r="O397"/>
  <c r="O399"/>
  <c r="O401"/>
  <c r="O403"/>
  <c r="O405"/>
  <c r="O407"/>
  <c r="O409"/>
  <c r="O411"/>
  <c r="O413"/>
  <c r="O415"/>
  <c r="O417"/>
  <c r="O419"/>
  <c r="O421"/>
  <c r="O423"/>
  <c r="O425"/>
  <c r="O427"/>
  <c r="O429"/>
  <c r="O431"/>
  <c r="O433"/>
  <c r="O435"/>
  <c r="O437"/>
  <c r="O439"/>
  <c r="O441"/>
  <c r="O443"/>
  <c r="O445"/>
  <c r="O447"/>
  <c r="O449"/>
  <c r="O451"/>
  <c r="O453"/>
  <c r="O390"/>
  <c r="O392"/>
  <c r="O394"/>
  <c r="O396"/>
  <c r="O398"/>
  <c r="O400"/>
  <c r="O402"/>
  <c r="O404"/>
  <c r="O406"/>
  <c r="O408"/>
  <c r="O410"/>
  <c r="O412"/>
  <c r="O414"/>
  <c r="O416"/>
  <c r="O418"/>
  <c r="O420"/>
  <c r="O422"/>
  <c r="O424"/>
  <c r="O426"/>
  <c r="O428"/>
  <c r="O430"/>
  <c r="O432"/>
  <c r="O434"/>
  <c r="O436"/>
  <c r="O438"/>
  <c r="O440"/>
  <c r="O442"/>
  <c r="O444"/>
  <c r="O446"/>
  <c r="O448"/>
  <c r="O450"/>
  <c r="O452"/>
  <c r="O454"/>
  <c r="D55" i="2"/>
  <c r="D77" s="1"/>
  <c r="L77"/>
  <c r="H77"/>
  <c r="O75" l="1"/>
  <c r="O71"/>
  <c r="O67"/>
  <c r="O63"/>
  <c r="O59"/>
  <c r="O55"/>
  <c r="O51"/>
  <c r="O47"/>
  <c r="O43"/>
  <c r="O39"/>
  <c r="O35"/>
  <c r="O31"/>
  <c r="O27"/>
  <c r="O23"/>
  <c r="O19"/>
  <c r="O15"/>
  <c r="O74"/>
  <c r="O70"/>
  <c r="O66"/>
  <c r="O62"/>
  <c r="O58"/>
  <c r="O54"/>
  <c r="O50"/>
  <c r="O46"/>
  <c r="O42"/>
  <c r="O38"/>
  <c r="O34"/>
  <c r="O30"/>
  <c r="O26"/>
  <c r="O22"/>
  <c r="O18"/>
  <c r="O14"/>
  <c r="O73"/>
  <c r="O69"/>
  <c r="O65"/>
  <c r="O61"/>
  <c r="O57"/>
  <c r="D89" s="1"/>
  <c r="O53"/>
  <c r="O49"/>
  <c r="O45"/>
  <c r="D88" s="1"/>
  <c r="O41"/>
  <c r="O37"/>
  <c r="O33"/>
  <c r="O29"/>
  <c r="O25"/>
  <c r="O21"/>
  <c r="D92" s="1"/>
  <c r="O17"/>
  <c r="O13"/>
  <c r="O76"/>
  <c r="O72"/>
  <c r="O68"/>
  <c r="O64"/>
  <c r="O60"/>
  <c r="O56"/>
  <c r="D90" s="1"/>
  <c r="O52"/>
  <c r="O48"/>
  <c r="O44"/>
  <c r="O40"/>
  <c r="O36"/>
  <c r="O32"/>
  <c r="O28"/>
  <c r="O24"/>
  <c r="O20"/>
  <c r="O16"/>
  <c r="O12"/>
  <c r="G77"/>
  <c r="K77"/>
  <c r="F77"/>
  <c r="J77"/>
  <c r="N77"/>
  <c r="E77"/>
  <c r="I77"/>
  <c r="M77"/>
  <c r="C77"/>
  <c r="D87" l="1"/>
  <c r="O80"/>
  <c r="O77"/>
  <c r="O81"/>
  <c r="O79" l="1"/>
  <c r="D85" s="1"/>
  <c r="D91"/>
</calcChain>
</file>

<file path=xl/sharedStrings.xml><?xml version="1.0" encoding="utf-8"?>
<sst xmlns="http://schemas.openxmlformats.org/spreadsheetml/2006/main" count="1097" uniqueCount="139">
  <si>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</si>
  <si>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</si>
  <si>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</si>
  <si>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</si>
  <si>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</si>
  <si>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</si>
  <si>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</si>
  <si>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</si>
  <si>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</si>
  <si>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</si>
  <si>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</si>
  <si>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</si>
  <si>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</si>
  <si>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</si>
  <si>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</si>
  <si>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</si>
  <si>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</si>
  <si>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Suède</t>
  </si>
  <si>
    <t>Norvège</t>
  </si>
  <si>
    <t>Royaume-Uni</t>
  </si>
  <si>
    <t>01</t>
  </si>
  <si>
    <t>Produits de l'agriculture et de la chasse et services annexes</t>
  </si>
  <si>
    <t>02</t>
  </si>
  <si>
    <t>Produits sylvicoles et services annexes</t>
  </si>
  <si>
    <t>03</t>
  </si>
  <si>
    <t>Produits de la pêche et de l'aquaculture; services de soutien à la pêche</t>
  </si>
  <si>
    <t>05-09</t>
  </si>
  <si>
    <t>Produits des industries extractives</t>
  </si>
  <si>
    <t>10-12</t>
  </si>
  <si>
    <t>Produits des industries alimentaires, boissons et produits à base de tabac</t>
  </si>
  <si>
    <t>13-15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</si>
  <si>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</si>
  <si>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</si>
  <si>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</si>
  <si>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</si>
  <si>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</si>
  <si>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</si>
  <si>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</si>
  <si>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</si>
  <si>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</si>
  <si>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</si>
  <si>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</si>
  <si>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</si>
  <si>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</si>
  <si>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</si>
  <si>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</si>
  <si>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</si>
  <si>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31-32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</si>
  <si>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</si>
  <si>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</si>
  <si>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</si>
  <si>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</si>
  <si>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37-39</t>
  </si>
  <si>
    <t>Collecte et traitement des eaux usées; boues d'épuration; collecte, traitement et élimination des déchets; récupération de matériaux; Dépollution et autres services de gestion des déchets</t>
  </si>
  <si>
    <t>41-43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</si>
  <si>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</si>
  <si>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</si>
  <si>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</si>
  <si>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</si>
  <si>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</si>
  <si>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</si>
  <si>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</si>
  <si>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</si>
  <si>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</si>
  <si>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55-56</t>
  </si>
  <si>
    <t>Services d'hébergement et de restauration</t>
  </si>
  <si>
    <t>Édition</t>
  </si>
  <si>
    <t>59-60</t>
  </si>
  <si>
    <t>Production de films cinématographiques, de vidéos et de programmes de télévision; enregistrement sonore et édition musicale; programmation et diffusion</t>
  </si>
  <si>
    <t>Services de télécommunications</t>
  </si>
  <si>
    <t>62-63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</si>
  <si>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</si>
  <si>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</si>
  <si>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</si>
  <si>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</si>
  <si>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</si>
  <si>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</si>
  <si>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69-70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</si>
  <si>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</si>
  <si>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</si>
  <si>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</si>
  <si>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</si>
  <si>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74-75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</si>
  <si>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</si>
  <si>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</si>
  <si>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</si>
  <si>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</si>
  <si>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80-82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</si>
  <si>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</si>
  <si>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</si>
  <si>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</si>
  <si>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</si>
  <si>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87-88</t>
  </si>
  <si>
    <t>Services d'hébergement médico-social et social; services d'action sociale sans hébergement</t>
  </si>
  <si>
    <t>90-92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</si>
  <si>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</si>
  <si>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</si>
  <si>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</si>
  <si>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</si>
  <si>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</si>
  <si>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97-98</t>
  </si>
  <si>
    <t>Services des ménages en tant qu'employeurs; biens et services divers produits par les ménages pour leur usage propre</t>
  </si>
  <si>
    <t>Services extra-territoriaux</t>
  </si>
  <si>
    <t>Total</t>
  </si>
  <si>
    <t>total services</t>
  </si>
  <si>
    <t>:</t>
  </si>
  <si>
    <t>total</t>
  </si>
  <si>
    <t>OK</t>
  </si>
  <si>
    <t>total*</t>
  </si>
  <si>
    <t>Eurostat</t>
  </si>
  <si>
    <t>Millions d'euros</t>
  </si>
  <si>
    <t>non disponible</t>
  </si>
  <si>
    <t>Transports terrestres et transport par conduites</t>
  </si>
  <si>
    <t>TIME/GEO</t>
  </si>
  <si>
    <t>2017</t>
  </si>
  <si>
    <t>Caractères spécial :</t>
  </si>
  <si>
    <t>Transports par eau</t>
  </si>
  <si>
    <t>Patrimoine de clôture</t>
  </si>
  <si>
    <t>Emploi total - concept intérieur</t>
  </si>
  <si>
    <t>Activités de poste et de courrier</t>
  </si>
  <si>
    <t xml:space="preserve">France </t>
  </si>
  <si>
    <t>proposé</t>
  </si>
  <si>
    <t>avant RAS</t>
  </si>
  <si>
    <t>aprèsRAS</t>
  </si>
  <si>
    <t>prodouits industriels</t>
  </si>
  <si>
    <t>dont CI de trabsports (NAF 49 à 51)</t>
  </si>
  <si>
    <t>pour la France RAS  somme NAF 86 à 92, 60 et 79</t>
  </si>
  <si>
    <t>TEI</t>
  </si>
  <si>
    <t>actuel</t>
  </si>
  <si>
    <t>pays</t>
  </si>
  <si>
    <t>après RAS</t>
  </si>
  <si>
    <t>services</t>
  </si>
  <si>
    <t xml:space="preserve">dont </t>
  </si>
  <si>
    <t xml:space="preserve"> -transports</t>
  </si>
  <si>
    <t>- entreposage</t>
  </si>
  <si>
    <t>- services juridiques et comptables</t>
  </si>
  <si>
    <t>- location immobilière</t>
  </si>
  <si>
    <t>produits industriels</t>
  </si>
  <si>
    <t>- carburants (C19)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</si>
</sst>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dd\.mm\.yy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quotePrefix="1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/>
    <xf numFmtId="0" fontId="4" fillId="0" borderId="0" xfId="0" applyFont="1"/>
    <xf numFmtId="0" fontId="4" fillId="4" borderId="0" xfId="0" applyFont="1" applyFill="1"/>
    <xf numFmtId="0" fontId="4" fillId="3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0" borderId="0" xfId="0" applyFont="1"/>
    <xf numFmtId="165" fontId="4" fillId="4" borderId="0" xfId="0" applyNumberFormat="1" applyFont="1" applyFill="1"/>
    <xf numFmtId="0" fontId="4" fillId="4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1" fillId="0" borderId="0" xfId="0" applyFont="1"/>
    <xf numFmtId="166" fontId="6" fillId="0" borderId="0" xfId="0" applyNumberFormat="1" applyFont="1" applyFill="1" applyBorder="1" applyAlignment="1"/>
    <xf numFmtId="0" fontId="6" fillId="3" borderId="1" xfId="0" applyNumberFormat="1" applyFont="1" applyFill="1" applyBorder="1" applyAlignment="1"/>
    <xf numFmtId="0" fontId="7" fillId="0" borderId="0" xfId="0" applyFont="1"/>
    <xf numFmtId="16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164" fontId="1" fillId="0" borderId="0" xfId="0" applyNumberFormat="1" applyFont="1"/>
    <xf numFmtId="0" fontId="6" fillId="0" borderId="1" xfId="0" applyNumberFormat="1" applyFont="1" applyFill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9" fillId="0" borderId="0" xfId="0" applyNumberFormat="1" applyFont="1"/>
    <xf numFmtId="0" fontId="6" fillId="4" borderId="1" xfId="0" applyNumberFormat="1" applyFont="1" applyFill="1" applyBorder="1" applyAlignment="1"/>
    <xf numFmtId="165" fontId="4" fillId="4" borderId="1" xfId="0" applyNumberFormat="1" applyFont="1" applyFill="1" applyBorder="1" applyAlignment="1"/>
    <xf numFmtId="165" fontId="5" fillId="2" borderId="1" xfId="0" applyNumberFormat="1" applyFont="1" applyFill="1" applyBorder="1" applyAlignment="1"/>
    <xf numFmtId="165" fontId="5" fillId="4" borderId="0" xfId="0" applyNumberFormat="1" applyFont="1" applyFill="1"/>
    <xf numFmtId="0" fontId="4" fillId="0" borderId="3" xfId="0" applyFont="1" applyBorder="1"/>
    <xf numFmtId="0" fontId="4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5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5" borderId="3" xfId="0" applyNumberFormat="1" applyFont="1" applyFill="1" applyBorder="1" applyAlignment="1"/>
    <xf numFmtId="165" fontId="10" fillId="5" borderId="5" xfId="0" applyNumberFormat="1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4" fillId="5" borderId="7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5" borderId="7" xfId="0" quotePrefix="1" applyNumberFormat="1" applyFont="1" applyFill="1" applyBorder="1" applyAlignment="1"/>
    <xf numFmtId="0" fontId="10" fillId="5" borderId="7" xfId="0" applyFont="1" applyFill="1" applyBorder="1"/>
    <xf numFmtId="165" fontId="10" fillId="5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0" fontId="4" fillId="5" borderId="10" xfId="0" quotePrefix="1" applyNumberFormat="1" applyFont="1" applyFill="1" applyBorder="1" applyAlignment="1"/>
    <xf numFmtId="165" fontId="4" fillId="0" borderId="1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67</xdr:row>
      <xdr:rowOff>142876</xdr:rowOff>
    </xdr:from>
    <xdr:to>
      <xdr:col>17</xdr:col>
      <xdr:colOff>495300</xdr:colOff>
      <xdr:row>67</xdr:row>
      <xdr:rowOff>152401</xdr:rowOff>
    </xdr:to>
    <xdr:cxnSp macro="">
      <xdr:nvCxnSpPr>
        <xdr:cNvPr id="2" name="Connecteur droit avec flèche 1"/>
        <xdr:cNvCxnSpPr/>
      </xdr:nvCxnSpPr>
      <xdr:spPr>
        <a:xfrm rot="10800000">
          <a:off x="13287375" y="13544551"/>
          <a:ext cx="3619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67</xdr:row>
      <xdr:rowOff>142876</xdr:rowOff>
    </xdr:from>
    <xdr:to>
      <xdr:col>17</xdr:col>
      <xdr:colOff>495300</xdr:colOff>
      <xdr:row>67</xdr:row>
      <xdr:rowOff>152401</xdr:rowOff>
    </xdr:to>
    <xdr:cxnSp macro="">
      <xdr:nvCxnSpPr>
        <xdr:cNvPr id="3" name="Connecteur droit avec flèche 2"/>
        <xdr:cNvCxnSpPr/>
      </xdr:nvCxnSpPr>
      <xdr:spPr>
        <a:xfrm rot="10800000">
          <a:off x="13287375" y="13544551"/>
          <a:ext cx="36195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opLeftCell="A435" workbookViewId="0">
      <selection activeCell="O454" sqref="O454"/>
    </sheetView>
  </sheetViews>
  <sheetFormatPr baseColWidth="10" defaultColWidth="9.7109375" defaultRowHeight="15"/>
  <cols>
    <col min="1" max="16384" width="9.7109375" style="14"/>
  </cols>
  <sheetData>
    <row r="1" spans="1:15">
      <c r="A1" s="13" t="s">
        <v>0</v>
      </c>
    </row>
    <row r="3" spans="1:15">
      <c r="A3" s="13" t="s">
        <v>1</v>
      </c>
      <c r="B3" s="15">
        <v>44357.545590277776</v>
      </c>
    </row>
    <row r="4" spans="1:15">
      <c r="A4" s="13" t="s">
        <v>2</v>
      </c>
      <c r="B4" s="15">
        <v>44358.491263344906</v>
      </c>
    </row>
    <row r="5" spans="1:15">
      <c r="A5" s="13" t="s">
        <v>3</v>
      </c>
      <c r="B5" s="13" t="s">
        <v>109</v>
      </c>
    </row>
    <row r="7" spans="1:15">
      <c r="A7" s="13" t="s">
        <v>4</v>
      </c>
      <c r="B7" s="13" t="s">
        <v>110</v>
      </c>
    </row>
    <row r="8" spans="1:15">
      <c r="A8" s="13" t="s">
        <v>5</v>
      </c>
      <c r="B8" s="13" t="s">
        <v>103</v>
      </c>
    </row>
    <row r="9" spans="1:15">
      <c r="A9" s="13" t="s">
        <v>6</v>
      </c>
      <c r="B9" s="13" t="s">
        <v>112</v>
      </c>
    </row>
    <row r="11" spans="1:15">
      <c r="A11" s="16" t="s">
        <v>7</v>
      </c>
      <c r="B11" s="16" t="s">
        <v>113</v>
      </c>
      <c r="C11" s="16" t="s">
        <v>8</v>
      </c>
      <c r="D11" s="16" t="s">
        <v>9</v>
      </c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6" t="s">
        <v>16</v>
      </c>
      <c r="L11" s="16" t="s">
        <v>17</v>
      </c>
      <c r="M11" s="16" t="s">
        <v>18</v>
      </c>
      <c r="N11" s="16" t="s">
        <v>19</v>
      </c>
      <c r="O11" s="17" t="s">
        <v>106</v>
      </c>
    </row>
    <row r="12" spans="1:15">
      <c r="A12" s="16" t="s">
        <v>21</v>
      </c>
      <c r="B12" s="16" t="s">
        <v>114</v>
      </c>
      <c r="C12" s="18">
        <v>7.1</v>
      </c>
      <c r="D12" s="19">
        <v>4.03</v>
      </c>
      <c r="E12" s="19">
        <v>0.62</v>
      </c>
      <c r="F12" s="20">
        <v>0</v>
      </c>
      <c r="G12" s="20">
        <v>0</v>
      </c>
      <c r="H12" s="18">
        <v>10.6</v>
      </c>
      <c r="I12" s="20">
        <v>0</v>
      </c>
      <c r="J12" s="20">
        <v>0</v>
      </c>
      <c r="K12" s="19">
        <v>4.03</v>
      </c>
      <c r="L12" s="20">
        <v>0</v>
      </c>
      <c r="M12" s="19">
        <v>2.04</v>
      </c>
      <c r="N12" s="20">
        <v>0</v>
      </c>
      <c r="O12" s="21">
        <f>SUM(C12:N12)</f>
        <v>28.419999999999998</v>
      </c>
    </row>
    <row r="13" spans="1:15">
      <c r="A13" s="16" t="s">
        <v>23</v>
      </c>
      <c r="B13" s="16" t="s">
        <v>114</v>
      </c>
      <c r="C13" s="20">
        <v>0</v>
      </c>
      <c r="D13" s="19">
        <v>2.85</v>
      </c>
      <c r="E13" s="19">
        <v>0.05</v>
      </c>
      <c r="F13" s="20">
        <v>0</v>
      </c>
      <c r="G13" s="20">
        <v>0</v>
      </c>
      <c r="H13" s="18">
        <v>3.1</v>
      </c>
      <c r="I13" s="20">
        <v>0</v>
      </c>
      <c r="J13" s="20">
        <v>0</v>
      </c>
      <c r="K13" s="20">
        <v>0</v>
      </c>
      <c r="L13" s="20">
        <v>0</v>
      </c>
      <c r="M13" s="19">
        <v>0.64</v>
      </c>
      <c r="N13" s="20">
        <v>0</v>
      </c>
      <c r="O13" s="21">
        <f t="shared" ref="O13:O76" si="0">SUM(C13:N13)</f>
        <v>6.64</v>
      </c>
    </row>
    <row r="14" spans="1:15">
      <c r="A14" s="16" t="s">
        <v>25</v>
      </c>
      <c r="B14" s="16" t="s">
        <v>114</v>
      </c>
      <c r="C14" s="20">
        <v>0</v>
      </c>
      <c r="D14" s="20">
        <v>0</v>
      </c>
      <c r="E14" s="19">
        <v>0.06</v>
      </c>
      <c r="F14" s="20">
        <v>0</v>
      </c>
      <c r="G14" s="20">
        <v>0</v>
      </c>
      <c r="H14" s="18">
        <v>0.1</v>
      </c>
      <c r="I14" s="20">
        <v>0</v>
      </c>
      <c r="J14" s="20">
        <v>0</v>
      </c>
      <c r="K14" s="20">
        <v>0</v>
      </c>
      <c r="L14" s="20">
        <v>0</v>
      </c>
      <c r="M14" s="19">
        <v>0.21</v>
      </c>
      <c r="N14" s="20">
        <v>0</v>
      </c>
      <c r="O14" s="21">
        <f t="shared" si="0"/>
        <v>0.37</v>
      </c>
    </row>
    <row r="15" spans="1:15">
      <c r="A15" s="16" t="s">
        <v>27</v>
      </c>
      <c r="B15" s="16" t="s">
        <v>114</v>
      </c>
      <c r="C15" s="20">
        <v>0</v>
      </c>
      <c r="D15" s="18">
        <v>17.399999999999999</v>
      </c>
      <c r="E15" s="19">
        <v>1.27</v>
      </c>
      <c r="F15" s="20">
        <v>28</v>
      </c>
      <c r="G15" s="19">
        <v>1.98</v>
      </c>
      <c r="H15" s="18">
        <v>1196.7</v>
      </c>
      <c r="I15" s="19">
        <v>33.04</v>
      </c>
      <c r="J15" s="20">
        <v>23</v>
      </c>
      <c r="K15" s="18">
        <v>6.6</v>
      </c>
      <c r="L15" s="19">
        <v>54.69</v>
      </c>
      <c r="M15" s="19">
        <v>142.04</v>
      </c>
      <c r="N15" s="19">
        <v>3.42</v>
      </c>
      <c r="O15" s="21">
        <f t="shared" si="0"/>
        <v>1508.14</v>
      </c>
    </row>
    <row r="16" spans="1:15">
      <c r="A16" s="16" t="s">
        <v>29</v>
      </c>
      <c r="B16" s="16" t="s">
        <v>114</v>
      </c>
      <c r="C16" s="20">
        <v>17</v>
      </c>
      <c r="D16" s="19">
        <v>3.04</v>
      </c>
      <c r="E16" s="19">
        <v>13.64</v>
      </c>
      <c r="F16" s="20">
        <v>0</v>
      </c>
      <c r="G16" s="19">
        <v>101.39</v>
      </c>
      <c r="H16" s="20">
        <v>689</v>
      </c>
      <c r="I16" s="19">
        <v>1.1599999999999999</v>
      </c>
      <c r="J16" s="20">
        <v>11</v>
      </c>
      <c r="K16" s="18">
        <v>61.2</v>
      </c>
      <c r="L16" s="19">
        <v>12.24</v>
      </c>
      <c r="M16" s="19">
        <v>2.36</v>
      </c>
      <c r="N16" s="19">
        <v>1383.33</v>
      </c>
      <c r="O16" s="21">
        <f t="shared" si="0"/>
        <v>2295.3599999999997</v>
      </c>
    </row>
    <row r="17" spans="1:15">
      <c r="A17" s="16" t="s">
        <v>31</v>
      </c>
      <c r="B17" s="16" t="s">
        <v>114</v>
      </c>
      <c r="C17" s="18">
        <v>5.9</v>
      </c>
      <c r="D17" s="19">
        <v>64.31</v>
      </c>
      <c r="E17" s="19">
        <v>9.2899999999999991</v>
      </c>
      <c r="F17" s="20">
        <v>12</v>
      </c>
      <c r="G17" s="19">
        <v>38.979999999999997</v>
      </c>
      <c r="H17" s="18">
        <v>44.5</v>
      </c>
      <c r="I17" s="19">
        <v>8.08</v>
      </c>
      <c r="J17" s="20">
        <v>11</v>
      </c>
      <c r="K17" s="19">
        <v>11.57</v>
      </c>
      <c r="L17" s="19">
        <v>42.96</v>
      </c>
      <c r="M17" s="18">
        <v>4.5</v>
      </c>
      <c r="N17" s="20">
        <v>0</v>
      </c>
      <c r="O17" s="21">
        <f t="shared" si="0"/>
        <v>253.09</v>
      </c>
    </row>
    <row r="18" spans="1:15">
      <c r="A18" s="16" t="s">
        <v>32</v>
      </c>
      <c r="B18" s="16" t="s">
        <v>114</v>
      </c>
      <c r="C18" s="18">
        <v>19.5</v>
      </c>
      <c r="D18" s="19">
        <v>5.24</v>
      </c>
      <c r="E18" s="19">
        <v>3.92</v>
      </c>
      <c r="F18" s="20">
        <v>15</v>
      </c>
      <c r="G18" s="19">
        <v>4.53</v>
      </c>
      <c r="H18" s="18">
        <v>37.799999999999997</v>
      </c>
      <c r="I18" s="19">
        <v>10.41</v>
      </c>
      <c r="J18" s="20">
        <v>19</v>
      </c>
      <c r="K18" s="20">
        <v>3</v>
      </c>
      <c r="L18" s="19">
        <v>20.13</v>
      </c>
      <c r="M18" s="19">
        <v>2.25</v>
      </c>
      <c r="N18" s="20">
        <v>0</v>
      </c>
      <c r="O18" s="21">
        <f t="shared" si="0"/>
        <v>140.78</v>
      </c>
    </row>
    <row r="19" spans="1:15">
      <c r="A19" s="16" t="s">
        <v>33</v>
      </c>
      <c r="B19" s="16" t="s">
        <v>114</v>
      </c>
      <c r="C19" s="18">
        <v>23.2</v>
      </c>
      <c r="D19" s="19">
        <v>6.91</v>
      </c>
      <c r="E19" s="19">
        <v>5.19</v>
      </c>
      <c r="F19" s="20">
        <v>14</v>
      </c>
      <c r="G19" s="19">
        <v>34.380000000000003</v>
      </c>
      <c r="H19" s="18">
        <v>275.7</v>
      </c>
      <c r="I19" s="19">
        <v>9.11</v>
      </c>
      <c r="J19" s="20">
        <v>26</v>
      </c>
      <c r="K19" s="19">
        <v>17.34</v>
      </c>
      <c r="L19" s="19">
        <v>12.87</v>
      </c>
      <c r="M19" s="19">
        <v>6.86</v>
      </c>
      <c r="N19" s="19">
        <v>103.86</v>
      </c>
      <c r="O19" s="21">
        <f t="shared" si="0"/>
        <v>535.41999999999996</v>
      </c>
    </row>
    <row r="20" spans="1:15">
      <c r="A20" s="16" t="s">
        <v>34</v>
      </c>
      <c r="B20" s="16" t="s">
        <v>114</v>
      </c>
      <c r="C20" s="18">
        <v>2.4</v>
      </c>
      <c r="D20" s="19">
        <v>2.62</v>
      </c>
      <c r="E20" s="20">
        <v>0</v>
      </c>
      <c r="F20" s="20">
        <v>86</v>
      </c>
      <c r="G20" s="19">
        <v>11.22</v>
      </c>
      <c r="H20" s="20">
        <v>239</v>
      </c>
      <c r="I20" s="19">
        <v>3.53</v>
      </c>
      <c r="J20" s="20">
        <v>12</v>
      </c>
      <c r="K20" s="19">
        <v>4.74</v>
      </c>
      <c r="L20" s="19">
        <v>4.9800000000000004</v>
      </c>
      <c r="M20" s="19">
        <v>5.57</v>
      </c>
      <c r="N20" s="20">
        <v>0</v>
      </c>
      <c r="O20" s="21">
        <f t="shared" si="0"/>
        <v>372.06</v>
      </c>
    </row>
    <row r="21" spans="1:15">
      <c r="A21" s="16" t="s">
        <v>35</v>
      </c>
      <c r="B21" s="16" t="s">
        <v>114</v>
      </c>
      <c r="C21" s="18">
        <v>1461.4</v>
      </c>
      <c r="D21" s="18">
        <v>1888.7</v>
      </c>
      <c r="E21" s="19">
        <v>911.54</v>
      </c>
      <c r="F21" s="20">
        <v>4606</v>
      </c>
      <c r="G21" s="19">
        <v>7113.39</v>
      </c>
      <c r="H21" s="20">
        <v>6653</v>
      </c>
      <c r="I21" s="19">
        <v>1406.79</v>
      </c>
      <c r="J21" s="20">
        <v>2276</v>
      </c>
      <c r="K21" s="19">
        <v>1211.6300000000001</v>
      </c>
      <c r="L21" s="19">
        <v>2801.95</v>
      </c>
      <c r="M21" s="19">
        <v>946.77</v>
      </c>
      <c r="N21" s="18">
        <v>5742.2</v>
      </c>
      <c r="O21" s="21">
        <f t="shared" si="0"/>
        <v>37019.370000000003</v>
      </c>
    </row>
    <row r="22" spans="1:15">
      <c r="A22" s="16" t="s">
        <v>36</v>
      </c>
      <c r="B22" s="16" t="s">
        <v>114</v>
      </c>
      <c r="C22" s="18">
        <v>3.7</v>
      </c>
      <c r="D22" s="19">
        <v>9.3800000000000008</v>
      </c>
      <c r="E22" s="19">
        <v>16.73</v>
      </c>
      <c r="F22" s="20">
        <v>59</v>
      </c>
      <c r="G22" s="19">
        <v>68.239999999999995</v>
      </c>
      <c r="H22" s="18">
        <v>188.4</v>
      </c>
      <c r="I22" s="19">
        <v>21.72</v>
      </c>
      <c r="J22" s="20">
        <v>5</v>
      </c>
      <c r="K22" s="19">
        <v>39.69</v>
      </c>
      <c r="L22" s="19">
        <v>65.37</v>
      </c>
      <c r="M22" s="19">
        <v>56.06</v>
      </c>
      <c r="N22" s="20">
        <v>0</v>
      </c>
      <c r="O22" s="21">
        <f t="shared" si="0"/>
        <v>533.29000000000008</v>
      </c>
    </row>
    <row r="23" spans="1:15">
      <c r="A23" s="16" t="s">
        <v>37</v>
      </c>
      <c r="B23" s="16" t="s">
        <v>114</v>
      </c>
      <c r="C23" s="20">
        <v>0</v>
      </c>
      <c r="D23" s="19">
        <v>0.27</v>
      </c>
      <c r="E23" s="19">
        <v>0.72</v>
      </c>
      <c r="F23" s="20">
        <v>0</v>
      </c>
      <c r="G23" s="19">
        <v>1.58</v>
      </c>
      <c r="H23" s="18">
        <v>1.1000000000000001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f t="shared" si="0"/>
        <v>3.6700000000000004</v>
      </c>
    </row>
    <row r="24" spans="1:15">
      <c r="A24" s="16" t="s">
        <v>38</v>
      </c>
      <c r="B24" s="16" t="s">
        <v>114</v>
      </c>
      <c r="C24" s="18">
        <v>56.3</v>
      </c>
      <c r="D24" s="18">
        <v>46.8</v>
      </c>
      <c r="E24" s="19">
        <v>36.380000000000003</v>
      </c>
      <c r="F24" s="20">
        <v>328</v>
      </c>
      <c r="G24" s="19">
        <v>434.11</v>
      </c>
      <c r="H24" s="18">
        <v>1395.4</v>
      </c>
      <c r="I24" s="19">
        <v>115.81</v>
      </c>
      <c r="J24" s="20">
        <v>278</v>
      </c>
      <c r="K24" s="19">
        <v>76.459999999999994</v>
      </c>
      <c r="L24" s="19">
        <v>166.34</v>
      </c>
      <c r="M24" s="18">
        <v>341.1</v>
      </c>
      <c r="N24" s="18">
        <v>587.79999999999995</v>
      </c>
      <c r="O24" s="21">
        <f t="shared" si="0"/>
        <v>3862.5</v>
      </c>
    </row>
    <row r="25" spans="1:15">
      <c r="A25" s="16" t="s">
        <v>39</v>
      </c>
      <c r="B25" s="16" t="s">
        <v>114</v>
      </c>
      <c r="C25" s="20">
        <v>0</v>
      </c>
      <c r="D25" s="19">
        <v>0.08</v>
      </c>
      <c r="E25" s="19">
        <v>12.13</v>
      </c>
      <c r="F25" s="20">
        <v>35</v>
      </c>
      <c r="G25" s="19">
        <v>158.07</v>
      </c>
      <c r="H25" s="18">
        <v>34.6</v>
      </c>
      <c r="I25" s="19">
        <v>4.8099999999999996</v>
      </c>
      <c r="J25" s="20">
        <v>2</v>
      </c>
      <c r="K25" s="19">
        <v>31.28</v>
      </c>
      <c r="L25" s="19">
        <v>0.21</v>
      </c>
      <c r="M25" s="19">
        <v>0.43</v>
      </c>
      <c r="N25" s="18">
        <v>13.7</v>
      </c>
      <c r="O25" s="21">
        <f t="shared" si="0"/>
        <v>292.31</v>
      </c>
    </row>
    <row r="26" spans="1:15">
      <c r="A26" s="16" t="s">
        <v>40</v>
      </c>
      <c r="B26" s="16" t="s">
        <v>114</v>
      </c>
      <c r="C26" s="20">
        <v>0</v>
      </c>
      <c r="D26" s="19">
        <v>0.95</v>
      </c>
      <c r="E26" s="19">
        <v>0.95</v>
      </c>
      <c r="F26" s="20">
        <v>217</v>
      </c>
      <c r="G26" s="19">
        <v>26.35</v>
      </c>
      <c r="H26" s="18">
        <v>103.9</v>
      </c>
      <c r="I26" s="19">
        <v>27.69</v>
      </c>
      <c r="J26" s="20">
        <v>0</v>
      </c>
      <c r="K26" s="19">
        <v>2.16</v>
      </c>
      <c r="L26" s="20">
        <v>0</v>
      </c>
      <c r="M26" s="20">
        <v>0</v>
      </c>
      <c r="N26" s="20">
        <v>0</v>
      </c>
      <c r="O26" s="21">
        <f t="shared" si="0"/>
        <v>379</v>
      </c>
    </row>
    <row r="27" spans="1:15">
      <c r="A27" s="16" t="s">
        <v>41</v>
      </c>
      <c r="B27" s="16" t="s">
        <v>114</v>
      </c>
      <c r="C27" s="18">
        <v>23.5</v>
      </c>
      <c r="D27" s="19">
        <v>48.58</v>
      </c>
      <c r="E27" s="19">
        <v>28.48</v>
      </c>
      <c r="F27" s="20">
        <v>256</v>
      </c>
      <c r="G27" s="19">
        <v>202.18</v>
      </c>
      <c r="H27" s="18">
        <v>680.2</v>
      </c>
      <c r="I27" s="19">
        <v>12.83</v>
      </c>
      <c r="J27" s="20">
        <v>41</v>
      </c>
      <c r="K27" s="19">
        <v>45.48</v>
      </c>
      <c r="L27" s="19">
        <v>3.53</v>
      </c>
      <c r="M27" s="19">
        <v>11.47</v>
      </c>
      <c r="N27" s="19">
        <v>1.1399999999999999</v>
      </c>
      <c r="O27" s="21">
        <f t="shared" si="0"/>
        <v>1354.39</v>
      </c>
    </row>
    <row r="28" spans="1:15">
      <c r="A28" s="16" t="s">
        <v>42</v>
      </c>
      <c r="B28" s="16" t="s">
        <v>114</v>
      </c>
      <c r="C28" s="18">
        <v>1.9</v>
      </c>
      <c r="D28" s="19">
        <v>24.88</v>
      </c>
      <c r="E28" s="19">
        <v>28.46</v>
      </c>
      <c r="F28" s="20">
        <v>63</v>
      </c>
      <c r="G28" s="19">
        <v>33.89</v>
      </c>
      <c r="H28" s="18">
        <v>133.19999999999999</v>
      </c>
      <c r="I28" s="19">
        <v>8.33</v>
      </c>
      <c r="J28" s="20">
        <v>37</v>
      </c>
      <c r="K28" s="20">
        <v>0</v>
      </c>
      <c r="L28" s="19">
        <v>2.59</v>
      </c>
      <c r="M28" s="19">
        <v>4.72</v>
      </c>
      <c r="N28" s="19">
        <v>75.33</v>
      </c>
      <c r="O28" s="21">
        <f t="shared" si="0"/>
        <v>413.29999999999995</v>
      </c>
    </row>
    <row r="29" spans="1:15">
      <c r="A29" s="16" t="s">
        <v>43</v>
      </c>
      <c r="B29" s="16" t="s">
        <v>114</v>
      </c>
      <c r="C29" s="20">
        <v>6</v>
      </c>
      <c r="D29" s="19">
        <v>29.44</v>
      </c>
      <c r="E29" s="19">
        <v>18.34</v>
      </c>
      <c r="F29" s="20">
        <v>280</v>
      </c>
      <c r="G29" s="19">
        <v>109.69</v>
      </c>
      <c r="H29" s="18">
        <v>143.4</v>
      </c>
      <c r="I29" s="19">
        <v>33.71</v>
      </c>
      <c r="J29" s="20">
        <v>43</v>
      </c>
      <c r="K29" s="19">
        <v>5.55</v>
      </c>
      <c r="L29" s="19">
        <v>0.62</v>
      </c>
      <c r="M29" s="19">
        <v>149.75</v>
      </c>
      <c r="N29" s="19">
        <v>18.260000000000002</v>
      </c>
      <c r="O29" s="21">
        <f t="shared" si="0"/>
        <v>837.76</v>
      </c>
    </row>
    <row r="30" spans="1:15">
      <c r="A30" s="16" t="s">
        <v>44</v>
      </c>
      <c r="B30" s="16" t="s">
        <v>114</v>
      </c>
      <c r="C30" s="20">
        <v>19</v>
      </c>
      <c r="D30" s="19">
        <v>2.58</v>
      </c>
      <c r="E30" s="19">
        <v>44.61</v>
      </c>
      <c r="F30" s="20">
        <v>113</v>
      </c>
      <c r="G30" s="19">
        <v>295.33</v>
      </c>
      <c r="H30" s="18">
        <v>377.5</v>
      </c>
      <c r="I30" s="19">
        <v>50.55</v>
      </c>
      <c r="J30" s="20">
        <v>22</v>
      </c>
      <c r="K30" s="19">
        <v>6.19</v>
      </c>
      <c r="L30" s="19">
        <v>2.4900000000000002</v>
      </c>
      <c r="M30" s="19">
        <v>135.38999999999999</v>
      </c>
      <c r="N30" s="19">
        <v>38.81</v>
      </c>
      <c r="O30" s="21">
        <f t="shared" si="0"/>
        <v>1107.4499999999998</v>
      </c>
    </row>
    <row r="31" spans="1:15">
      <c r="A31" s="16" t="s">
        <v>45</v>
      </c>
      <c r="B31" s="16" t="s">
        <v>114</v>
      </c>
      <c r="C31" s="18">
        <v>140.6</v>
      </c>
      <c r="D31" s="19">
        <v>661.52</v>
      </c>
      <c r="E31" s="19">
        <v>280.23</v>
      </c>
      <c r="F31" s="20">
        <v>1528</v>
      </c>
      <c r="G31" s="19">
        <v>625.66999999999996</v>
      </c>
      <c r="H31" s="20">
        <v>589</v>
      </c>
      <c r="I31" s="19">
        <v>140.18</v>
      </c>
      <c r="J31" s="20">
        <v>22</v>
      </c>
      <c r="K31" s="19">
        <v>156.35</v>
      </c>
      <c r="L31" s="18">
        <v>206.6</v>
      </c>
      <c r="M31" s="18">
        <v>104.3</v>
      </c>
      <c r="N31" s="19">
        <v>1573.94</v>
      </c>
      <c r="O31" s="21">
        <f t="shared" si="0"/>
        <v>6028.3900000000012</v>
      </c>
    </row>
    <row r="32" spans="1:15">
      <c r="A32" s="16" t="s">
        <v>46</v>
      </c>
      <c r="B32" s="16" t="s">
        <v>114</v>
      </c>
      <c r="C32" s="18">
        <v>77.099999999999994</v>
      </c>
      <c r="D32" s="19">
        <v>14.59</v>
      </c>
      <c r="E32" s="19">
        <v>0.21</v>
      </c>
      <c r="F32" s="20">
        <v>26</v>
      </c>
      <c r="G32" s="19">
        <v>231.45</v>
      </c>
      <c r="H32" s="18">
        <v>147.1</v>
      </c>
      <c r="I32" s="19">
        <v>57.58</v>
      </c>
      <c r="J32" s="20">
        <v>56</v>
      </c>
      <c r="K32" s="19">
        <v>19.68</v>
      </c>
      <c r="L32" s="19">
        <v>186.26</v>
      </c>
      <c r="M32" s="18">
        <v>7.4</v>
      </c>
      <c r="N32" s="19">
        <v>173.49</v>
      </c>
      <c r="O32" s="21">
        <f t="shared" si="0"/>
        <v>996.8599999999999</v>
      </c>
    </row>
    <row r="33" spans="1:15">
      <c r="A33" s="16" t="s">
        <v>48</v>
      </c>
      <c r="B33" s="16" t="s">
        <v>114</v>
      </c>
      <c r="C33" s="20">
        <v>36</v>
      </c>
      <c r="D33" s="19">
        <v>14.62</v>
      </c>
      <c r="E33" s="18">
        <v>23.7</v>
      </c>
      <c r="F33" s="20">
        <v>5</v>
      </c>
      <c r="G33" s="19">
        <v>5.38</v>
      </c>
      <c r="H33" s="18">
        <v>102.3</v>
      </c>
      <c r="I33" s="19">
        <v>7.64</v>
      </c>
      <c r="J33" s="20">
        <v>20</v>
      </c>
      <c r="K33" s="19">
        <v>0.89</v>
      </c>
      <c r="L33" s="19">
        <v>0.31</v>
      </c>
      <c r="M33" s="19">
        <v>7.29</v>
      </c>
      <c r="N33" s="19">
        <v>71.91</v>
      </c>
      <c r="O33" s="21">
        <f t="shared" si="0"/>
        <v>295.03999999999996</v>
      </c>
    </row>
    <row r="34" spans="1:15">
      <c r="A34" s="16" t="s">
        <v>49</v>
      </c>
      <c r="B34" s="16" t="s">
        <v>114</v>
      </c>
      <c r="C34" s="18">
        <v>232.4</v>
      </c>
      <c r="D34" s="19">
        <v>102.59</v>
      </c>
      <c r="E34" s="19">
        <v>489.16</v>
      </c>
      <c r="F34" s="20">
        <v>1134</v>
      </c>
      <c r="G34" s="19">
        <v>148.16</v>
      </c>
      <c r="H34" s="18">
        <v>304.60000000000002</v>
      </c>
      <c r="I34" s="19">
        <v>122.97</v>
      </c>
      <c r="J34" s="20">
        <v>198</v>
      </c>
      <c r="K34" s="19">
        <v>517.57000000000005</v>
      </c>
      <c r="L34" s="19">
        <v>340.46</v>
      </c>
      <c r="M34" s="19">
        <v>410.78</v>
      </c>
      <c r="N34" s="18">
        <v>1605.9</v>
      </c>
      <c r="O34" s="21">
        <f t="shared" si="0"/>
        <v>5606.59</v>
      </c>
    </row>
    <row r="35" spans="1:15">
      <c r="A35" s="16" t="s">
        <v>50</v>
      </c>
      <c r="B35" s="16" t="s">
        <v>114</v>
      </c>
      <c r="C35" s="18">
        <v>249.1</v>
      </c>
      <c r="D35" s="19">
        <v>156.41999999999999</v>
      </c>
      <c r="E35" s="19">
        <v>46.86</v>
      </c>
      <c r="F35" s="20">
        <v>2362</v>
      </c>
      <c r="G35" s="19">
        <v>1378.83</v>
      </c>
      <c r="H35" s="18">
        <v>1493.7</v>
      </c>
      <c r="I35" s="19">
        <v>142.18</v>
      </c>
      <c r="J35" s="20">
        <v>163</v>
      </c>
      <c r="K35" s="19">
        <v>494.43</v>
      </c>
      <c r="L35" s="19">
        <v>169.76</v>
      </c>
      <c r="M35" s="19">
        <v>49.31</v>
      </c>
      <c r="N35" s="19">
        <v>457.69</v>
      </c>
      <c r="O35" s="21">
        <f t="shared" si="0"/>
        <v>7163.2800000000007</v>
      </c>
    </row>
    <row r="36" spans="1:15">
      <c r="A36" s="16" t="s">
        <v>51</v>
      </c>
      <c r="B36" s="16" t="s">
        <v>114</v>
      </c>
      <c r="C36" s="18">
        <v>9.1999999999999993</v>
      </c>
      <c r="D36" s="19">
        <v>4.18</v>
      </c>
      <c r="E36" s="19">
        <v>2.62</v>
      </c>
      <c r="F36" s="20">
        <v>37</v>
      </c>
      <c r="G36" s="19">
        <v>7.93</v>
      </c>
      <c r="H36" s="18">
        <v>24.7</v>
      </c>
      <c r="I36" s="19">
        <v>2.35</v>
      </c>
      <c r="J36" s="20">
        <v>6</v>
      </c>
      <c r="K36" s="19">
        <v>9.44</v>
      </c>
      <c r="L36" s="19">
        <v>9.65</v>
      </c>
      <c r="M36" s="19">
        <v>0.32</v>
      </c>
      <c r="N36" s="19">
        <v>44.51</v>
      </c>
      <c r="O36" s="21">
        <f t="shared" si="0"/>
        <v>157.89999999999998</v>
      </c>
    </row>
    <row r="37" spans="1:15">
      <c r="A37" s="16" t="s">
        <v>53</v>
      </c>
      <c r="B37" s="16" t="s">
        <v>114</v>
      </c>
      <c r="C37" s="18">
        <v>26.7</v>
      </c>
      <c r="D37" s="19">
        <v>12.12</v>
      </c>
      <c r="E37" s="19">
        <v>13.21</v>
      </c>
      <c r="F37" s="20">
        <v>75</v>
      </c>
      <c r="G37" s="19">
        <v>105.95</v>
      </c>
      <c r="H37" s="18">
        <v>382.4</v>
      </c>
      <c r="I37" s="19">
        <v>5.74</v>
      </c>
      <c r="J37" s="20">
        <v>11</v>
      </c>
      <c r="K37" s="19">
        <v>23.39</v>
      </c>
      <c r="L37" s="19">
        <v>33.31</v>
      </c>
      <c r="M37" s="19">
        <v>19.940000000000001</v>
      </c>
      <c r="N37" s="19">
        <v>308.17</v>
      </c>
      <c r="O37" s="21">
        <f t="shared" si="0"/>
        <v>1016.9300000000001</v>
      </c>
    </row>
    <row r="38" spans="1:15">
      <c r="A38" s="16" t="s">
        <v>55</v>
      </c>
      <c r="B38" s="16" t="s">
        <v>114</v>
      </c>
      <c r="C38" s="18">
        <v>154.9</v>
      </c>
      <c r="D38" s="19">
        <v>114.98</v>
      </c>
      <c r="E38" s="19">
        <v>4.96</v>
      </c>
      <c r="F38" s="20">
        <v>1063</v>
      </c>
      <c r="G38" s="19">
        <v>88.25</v>
      </c>
      <c r="H38" s="18">
        <v>609.6</v>
      </c>
      <c r="I38" s="19">
        <v>5.0199999999999996</v>
      </c>
      <c r="J38" s="20">
        <v>102</v>
      </c>
      <c r="K38" s="19">
        <v>157.88999999999999</v>
      </c>
      <c r="L38" s="19">
        <v>176.72</v>
      </c>
      <c r="M38" s="19">
        <v>18.649999999999999</v>
      </c>
      <c r="N38" s="19">
        <v>109.57</v>
      </c>
      <c r="O38" s="21">
        <f t="shared" si="0"/>
        <v>2605.54</v>
      </c>
    </row>
    <row r="39" spans="1:15">
      <c r="A39" s="16" t="s">
        <v>56</v>
      </c>
      <c r="B39" s="16" t="s">
        <v>114</v>
      </c>
      <c r="C39" s="18">
        <v>293.10000000000002</v>
      </c>
      <c r="D39" s="19">
        <v>534.13</v>
      </c>
      <c r="E39" s="19">
        <v>373.97</v>
      </c>
      <c r="F39" s="20">
        <v>1990</v>
      </c>
      <c r="G39" s="19">
        <v>810.17</v>
      </c>
      <c r="H39" s="18">
        <v>64.099999999999994</v>
      </c>
      <c r="I39" s="19">
        <v>149.01</v>
      </c>
      <c r="J39" s="20">
        <v>729</v>
      </c>
      <c r="K39" s="19">
        <v>442.69</v>
      </c>
      <c r="L39" s="19">
        <v>1513.46</v>
      </c>
      <c r="M39" s="20">
        <v>350</v>
      </c>
      <c r="N39" s="19">
        <v>1650.41</v>
      </c>
      <c r="O39" s="21">
        <f t="shared" si="0"/>
        <v>8900.0399999999991</v>
      </c>
    </row>
    <row r="40" spans="1:15">
      <c r="A40" s="16" t="s">
        <v>57</v>
      </c>
      <c r="B40" s="16" t="s">
        <v>114</v>
      </c>
      <c r="C40" s="18">
        <v>27.1</v>
      </c>
      <c r="D40" s="19">
        <v>33.43</v>
      </c>
      <c r="E40" s="20">
        <v>0</v>
      </c>
      <c r="F40" s="20">
        <v>13</v>
      </c>
      <c r="G40" s="19">
        <v>608.04999999999995</v>
      </c>
      <c r="H40" s="18">
        <v>385.1</v>
      </c>
      <c r="I40" s="19">
        <v>0.96</v>
      </c>
      <c r="J40" s="20">
        <v>0</v>
      </c>
      <c r="K40" s="19">
        <v>6.78</v>
      </c>
      <c r="L40" s="19">
        <v>89.34</v>
      </c>
      <c r="M40" s="20">
        <v>0</v>
      </c>
      <c r="N40" s="20">
        <v>0</v>
      </c>
      <c r="O40" s="21">
        <f t="shared" si="0"/>
        <v>1163.7599999999998</v>
      </c>
    </row>
    <row r="41" spans="1:15">
      <c r="A41" s="16" t="s">
        <v>58</v>
      </c>
      <c r="B41" s="16" t="s">
        <v>114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19">
        <v>21.23</v>
      </c>
      <c r="N41" s="20">
        <v>0</v>
      </c>
      <c r="O41" s="21">
        <f t="shared" si="0"/>
        <v>21.23</v>
      </c>
    </row>
    <row r="42" spans="1:15">
      <c r="A42" s="16" t="s">
        <v>59</v>
      </c>
      <c r="B42" s="16" t="s">
        <v>114</v>
      </c>
      <c r="C42" s="18">
        <v>3439.3</v>
      </c>
      <c r="D42" s="19">
        <v>647.32000000000005</v>
      </c>
      <c r="E42" s="19">
        <v>1392.02</v>
      </c>
      <c r="F42" s="20">
        <v>6233</v>
      </c>
      <c r="G42" s="18">
        <v>12209.2</v>
      </c>
      <c r="H42" s="18">
        <v>9842.2999999999993</v>
      </c>
      <c r="I42" s="19">
        <v>183.77</v>
      </c>
      <c r="J42" s="20">
        <v>7651</v>
      </c>
      <c r="K42" s="18">
        <v>1338.8</v>
      </c>
      <c r="L42" s="19">
        <v>2635.09</v>
      </c>
      <c r="M42" s="19">
        <v>413.89</v>
      </c>
      <c r="N42" s="19">
        <v>8563.65</v>
      </c>
      <c r="O42" s="21">
        <f t="shared" si="0"/>
        <v>54549.340000000004</v>
      </c>
    </row>
    <row r="43" spans="1:15">
      <c r="A43" s="16" t="s">
        <v>60</v>
      </c>
      <c r="B43" s="16" t="s">
        <v>114</v>
      </c>
      <c r="C43" s="20">
        <v>17</v>
      </c>
      <c r="D43" s="19">
        <v>3.53</v>
      </c>
      <c r="E43" s="19">
        <v>947.98</v>
      </c>
      <c r="F43" s="20">
        <v>6</v>
      </c>
      <c r="G43" s="19">
        <v>0.03</v>
      </c>
      <c r="H43" s="18">
        <v>249.6</v>
      </c>
      <c r="I43" s="19">
        <v>5.0199999999999996</v>
      </c>
      <c r="J43" s="20">
        <v>200</v>
      </c>
      <c r="K43" s="19">
        <v>2.13</v>
      </c>
      <c r="L43" s="19">
        <v>0.52</v>
      </c>
      <c r="M43" s="19">
        <v>260.27</v>
      </c>
      <c r="N43" s="20">
        <v>0</v>
      </c>
      <c r="O43" s="21">
        <f t="shared" si="0"/>
        <v>1692.08</v>
      </c>
    </row>
    <row r="44" spans="1:15">
      <c r="A44" s="16" t="s">
        <v>61</v>
      </c>
      <c r="B44" s="16" t="s">
        <v>114</v>
      </c>
      <c r="C44" s="18">
        <v>4.8</v>
      </c>
      <c r="D44" s="20">
        <v>0</v>
      </c>
      <c r="E44" s="19">
        <v>6.07</v>
      </c>
      <c r="F44" s="20">
        <v>5</v>
      </c>
      <c r="G44" s="19">
        <v>37.44</v>
      </c>
      <c r="H44" s="18">
        <v>724.3</v>
      </c>
      <c r="I44" s="19">
        <v>13.22</v>
      </c>
      <c r="J44" s="20">
        <v>2</v>
      </c>
      <c r="K44" s="19">
        <v>46.47</v>
      </c>
      <c r="L44" s="19">
        <v>1.66</v>
      </c>
      <c r="M44" s="19">
        <v>26.05</v>
      </c>
      <c r="N44" s="20">
        <v>0</v>
      </c>
      <c r="O44" s="21">
        <f t="shared" si="0"/>
        <v>867.00999999999988</v>
      </c>
    </row>
    <row r="45" spans="1:15">
      <c r="A45" s="16" t="s">
        <v>62</v>
      </c>
      <c r="B45" s="16" t="s">
        <v>114</v>
      </c>
      <c r="C45" s="18">
        <v>4233.6000000000004</v>
      </c>
      <c r="D45" s="19">
        <v>2017.92</v>
      </c>
      <c r="E45" s="19">
        <v>611.23</v>
      </c>
      <c r="F45" s="20">
        <v>16001</v>
      </c>
      <c r="G45" s="19">
        <v>8461.91</v>
      </c>
      <c r="H45" s="18">
        <v>11745.4</v>
      </c>
      <c r="I45" s="18">
        <v>667.9</v>
      </c>
      <c r="J45" s="20">
        <v>783</v>
      </c>
      <c r="K45" s="19">
        <v>1045.08</v>
      </c>
      <c r="L45" s="19">
        <v>1682.29</v>
      </c>
      <c r="M45" s="19">
        <v>219.97</v>
      </c>
      <c r="N45" s="19">
        <v>2691.34</v>
      </c>
      <c r="O45" s="21">
        <f t="shared" si="0"/>
        <v>50160.639999999999</v>
      </c>
    </row>
    <row r="46" spans="1:15">
      <c r="A46" s="16" t="s">
        <v>63</v>
      </c>
      <c r="B46" s="16" t="s">
        <v>114</v>
      </c>
      <c r="C46" s="18">
        <v>22.1</v>
      </c>
      <c r="D46" s="19">
        <v>9.4600000000000009</v>
      </c>
      <c r="E46" s="19">
        <v>30.41</v>
      </c>
      <c r="F46" s="20">
        <v>1787</v>
      </c>
      <c r="G46" s="18">
        <v>38.6</v>
      </c>
      <c r="H46" s="18">
        <v>149.19999999999999</v>
      </c>
      <c r="I46" s="19">
        <v>5.68</v>
      </c>
      <c r="J46" s="20">
        <v>28</v>
      </c>
      <c r="K46" s="19">
        <v>16.41</v>
      </c>
      <c r="L46" s="19">
        <v>6.02</v>
      </c>
      <c r="M46" s="19">
        <v>17.579999999999998</v>
      </c>
      <c r="N46" s="19">
        <v>301.32</v>
      </c>
      <c r="O46" s="21">
        <f t="shared" si="0"/>
        <v>2411.7799999999997</v>
      </c>
    </row>
    <row r="47" spans="1:15">
      <c r="A47" s="16" t="s">
        <v>65</v>
      </c>
      <c r="B47" s="16" t="s">
        <v>114</v>
      </c>
      <c r="C47" s="18">
        <v>39.799999999999997</v>
      </c>
      <c r="D47" s="19">
        <v>201.31</v>
      </c>
      <c r="E47" s="19">
        <v>173.41</v>
      </c>
      <c r="F47" s="20">
        <v>1079</v>
      </c>
      <c r="G47" s="19">
        <v>800.41</v>
      </c>
      <c r="H47" s="18">
        <v>875.5</v>
      </c>
      <c r="I47" s="19">
        <v>8.39</v>
      </c>
      <c r="J47" s="20">
        <v>130</v>
      </c>
      <c r="K47" s="18">
        <v>106.4</v>
      </c>
      <c r="L47" s="19">
        <v>28.64</v>
      </c>
      <c r="M47" s="19">
        <v>42.34</v>
      </c>
      <c r="N47" s="19">
        <v>299.04000000000002</v>
      </c>
      <c r="O47" s="21">
        <f t="shared" si="0"/>
        <v>3784.24</v>
      </c>
    </row>
    <row r="48" spans="1:15">
      <c r="A48" s="16" t="s">
        <v>66</v>
      </c>
      <c r="B48" s="16" t="s">
        <v>114</v>
      </c>
      <c r="C48" s="18">
        <v>16.5</v>
      </c>
      <c r="D48" s="19">
        <v>2.96</v>
      </c>
      <c r="E48" s="19">
        <v>11.78</v>
      </c>
      <c r="F48" s="20">
        <v>309</v>
      </c>
      <c r="G48" s="19">
        <v>0.23</v>
      </c>
      <c r="H48" s="18">
        <v>68.400000000000006</v>
      </c>
      <c r="I48" s="19">
        <v>6.24</v>
      </c>
      <c r="J48" s="20">
        <v>72</v>
      </c>
      <c r="K48" s="19">
        <v>21.82</v>
      </c>
      <c r="L48" s="19">
        <v>24.39</v>
      </c>
      <c r="M48" s="19">
        <v>16.079999999999998</v>
      </c>
      <c r="N48" s="20">
        <v>0</v>
      </c>
      <c r="O48" s="21">
        <f t="shared" si="0"/>
        <v>549.40000000000009</v>
      </c>
    </row>
    <row r="49" spans="1:15">
      <c r="A49" s="16" t="s">
        <v>68</v>
      </c>
      <c r="B49" s="16" t="s">
        <v>114</v>
      </c>
      <c r="C49" s="18">
        <v>4.3</v>
      </c>
      <c r="D49" s="20">
        <v>0</v>
      </c>
      <c r="E49" s="19">
        <v>5.74</v>
      </c>
      <c r="F49" s="20">
        <v>48</v>
      </c>
      <c r="G49" s="19">
        <v>82.03</v>
      </c>
      <c r="H49" s="18">
        <v>2.6</v>
      </c>
      <c r="I49" s="19">
        <v>1.93</v>
      </c>
      <c r="J49" s="20">
        <v>0</v>
      </c>
      <c r="K49" s="19">
        <v>2.23</v>
      </c>
      <c r="L49" s="19">
        <v>11.93</v>
      </c>
      <c r="M49" s="19">
        <v>19.190000000000001</v>
      </c>
      <c r="N49" s="20">
        <v>0</v>
      </c>
      <c r="O49" s="21">
        <f t="shared" si="0"/>
        <v>177.95</v>
      </c>
    </row>
    <row r="50" spans="1:15">
      <c r="A50" s="16" t="s">
        <v>69</v>
      </c>
      <c r="B50" s="16" t="s">
        <v>114</v>
      </c>
      <c r="C50" s="18">
        <v>70.3</v>
      </c>
      <c r="D50" s="19">
        <v>35.93</v>
      </c>
      <c r="E50" s="19">
        <v>40.82</v>
      </c>
      <c r="F50" s="20">
        <v>295</v>
      </c>
      <c r="G50" s="19">
        <v>89.21</v>
      </c>
      <c r="H50" s="18">
        <v>195.6</v>
      </c>
      <c r="I50" s="19">
        <v>41.11</v>
      </c>
      <c r="J50" s="20">
        <v>73</v>
      </c>
      <c r="K50" s="19">
        <v>35.99</v>
      </c>
      <c r="L50" s="19">
        <v>133.24</v>
      </c>
      <c r="M50" s="19">
        <v>184.81</v>
      </c>
      <c r="N50" s="19">
        <v>223.71</v>
      </c>
      <c r="O50" s="21">
        <f t="shared" si="0"/>
        <v>1418.72</v>
      </c>
    </row>
    <row r="51" spans="1:15">
      <c r="A51" s="16" t="s">
        <v>71</v>
      </c>
      <c r="B51" s="16" t="s">
        <v>114</v>
      </c>
      <c r="C51" s="18">
        <v>183.4</v>
      </c>
      <c r="D51" s="19">
        <v>32.36</v>
      </c>
      <c r="E51" s="19">
        <v>45.07</v>
      </c>
      <c r="F51" s="20">
        <v>1338</v>
      </c>
      <c r="G51" s="19">
        <v>201.42</v>
      </c>
      <c r="H51" s="18">
        <v>604.6</v>
      </c>
      <c r="I51" s="19">
        <v>87.01</v>
      </c>
      <c r="J51" s="20">
        <v>142</v>
      </c>
      <c r="K51" s="19">
        <v>43.83</v>
      </c>
      <c r="L51" s="19">
        <v>95.88</v>
      </c>
      <c r="M51" s="19">
        <v>54.67</v>
      </c>
      <c r="N51" s="19">
        <v>522.74</v>
      </c>
      <c r="O51" s="21">
        <f t="shared" si="0"/>
        <v>3350.9800000000005</v>
      </c>
    </row>
    <row r="52" spans="1:15">
      <c r="A52" s="16" t="s">
        <v>72</v>
      </c>
      <c r="B52" s="16" t="s">
        <v>114</v>
      </c>
      <c r="C52" s="18">
        <v>140.80000000000001</v>
      </c>
      <c r="D52" s="18">
        <v>331.9</v>
      </c>
      <c r="E52" s="19">
        <v>48.93</v>
      </c>
      <c r="F52" s="20">
        <v>1050</v>
      </c>
      <c r="G52" s="19">
        <v>1348.42</v>
      </c>
      <c r="H52" s="18">
        <v>925.1</v>
      </c>
      <c r="I52" s="19">
        <v>94.51</v>
      </c>
      <c r="J52" s="20">
        <v>267</v>
      </c>
      <c r="K52" s="19">
        <v>175.56</v>
      </c>
      <c r="L52" s="19">
        <v>144.76</v>
      </c>
      <c r="M52" s="19">
        <v>109.23</v>
      </c>
      <c r="N52" s="18">
        <v>1051.2</v>
      </c>
      <c r="O52" s="21">
        <f t="shared" si="0"/>
        <v>5687.41</v>
      </c>
    </row>
    <row r="53" spans="1:15">
      <c r="A53" s="16" t="s">
        <v>73</v>
      </c>
      <c r="B53" s="16" t="s">
        <v>114</v>
      </c>
      <c r="C53" s="18">
        <v>135.6</v>
      </c>
      <c r="D53" s="19">
        <v>77.56</v>
      </c>
      <c r="E53" s="19">
        <v>108.54</v>
      </c>
      <c r="F53" s="20">
        <v>3500</v>
      </c>
      <c r="G53" s="19">
        <v>593.65</v>
      </c>
      <c r="H53" s="18">
        <v>586.5</v>
      </c>
      <c r="I53" s="19">
        <v>55.01</v>
      </c>
      <c r="J53" s="20">
        <v>137</v>
      </c>
      <c r="K53" s="19">
        <v>81.96</v>
      </c>
      <c r="L53" s="18">
        <v>77.099999999999994</v>
      </c>
      <c r="M53" s="18">
        <v>37.299999999999997</v>
      </c>
      <c r="N53" s="19">
        <v>160.93</v>
      </c>
      <c r="O53" s="21">
        <f t="shared" si="0"/>
        <v>5551.1500000000005</v>
      </c>
    </row>
    <row r="54" spans="1:15">
      <c r="A54" s="16" t="s">
        <v>74</v>
      </c>
      <c r="B54" s="16" t="s">
        <v>114</v>
      </c>
      <c r="C54" s="18">
        <v>101.7</v>
      </c>
      <c r="D54" s="20">
        <v>0</v>
      </c>
      <c r="E54" s="19">
        <v>14.87</v>
      </c>
      <c r="F54" s="20">
        <v>0</v>
      </c>
      <c r="G54" s="19">
        <v>566.51</v>
      </c>
      <c r="H54" s="18">
        <v>203.6</v>
      </c>
      <c r="I54" s="20">
        <v>0</v>
      </c>
      <c r="J54" s="20">
        <v>12</v>
      </c>
      <c r="K54" s="19">
        <v>2.71</v>
      </c>
      <c r="L54" s="19">
        <v>1.66</v>
      </c>
      <c r="M54" s="19">
        <v>16.72</v>
      </c>
      <c r="N54" s="19">
        <v>97.02</v>
      </c>
      <c r="O54" s="21">
        <f t="shared" si="0"/>
        <v>1016.7900000000001</v>
      </c>
    </row>
    <row r="55" spans="1:15">
      <c r="A55" s="16" t="s">
        <v>76</v>
      </c>
      <c r="B55" s="16" t="s">
        <v>114</v>
      </c>
      <c r="C55" s="20">
        <v>0</v>
      </c>
      <c r="D55" s="22" t="s">
        <v>105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1">
        <f t="shared" si="0"/>
        <v>0</v>
      </c>
    </row>
    <row r="56" spans="1:15">
      <c r="A56" s="16" t="s">
        <v>75</v>
      </c>
      <c r="B56" s="16" t="s">
        <v>114</v>
      </c>
      <c r="C56" s="18">
        <v>174.7</v>
      </c>
      <c r="D56" s="19">
        <v>58.42</v>
      </c>
      <c r="E56" s="19">
        <v>105.55</v>
      </c>
      <c r="F56" s="20">
        <v>850</v>
      </c>
      <c r="G56" s="18">
        <v>889.7</v>
      </c>
      <c r="H56" s="18">
        <v>1415.8</v>
      </c>
      <c r="I56" s="19">
        <v>125.51</v>
      </c>
      <c r="J56" s="20">
        <v>286</v>
      </c>
      <c r="K56" s="18">
        <v>427.9</v>
      </c>
      <c r="L56" s="19">
        <v>420.68</v>
      </c>
      <c r="M56" s="19">
        <v>133.88999999999999</v>
      </c>
      <c r="N56" s="19">
        <v>279.63</v>
      </c>
      <c r="O56" s="21">
        <f t="shared" si="0"/>
        <v>5167.7800000000007</v>
      </c>
    </row>
    <row r="57" spans="1:15">
      <c r="A57" s="16" t="s">
        <v>78</v>
      </c>
      <c r="B57" s="16" t="s">
        <v>114</v>
      </c>
      <c r="C57" s="18">
        <v>312.7</v>
      </c>
      <c r="D57" s="18">
        <v>109.2</v>
      </c>
      <c r="E57" s="19">
        <v>123.44</v>
      </c>
      <c r="F57" s="20">
        <v>728</v>
      </c>
      <c r="G57" s="19">
        <v>1763.37</v>
      </c>
      <c r="H57" s="18">
        <v>1059.5999999999999</v>
      </c>
      <c r="I57" s="19">
        <v>58.31</v>
      </c>
      <c r="J57" s="20">
        <v>1120</v>
      </c>
      <c r="K57" s="19">
        <v>298.77</v>
      </c>
      <c r="L57" s="19">
        <v>398.57</v>
      </c>
      <c r="M57" s="19">
        <v>63.89</v>
      </c>
      <c r="N57" s="19">
        <v>913.09</v>
      </c>
      <c r="O57" s="21">
        <f t="shared" si="0"/>
        <v>6948.94</v>
      </c>
    </row>
    <row r="58" spans="1:15">
      <c r="A58" s="16" t="s">
        <v>79</v>
      </c>
      <c r="B58" s="16" t="s">
        <v>114</v>
      </c>
      <c r="C58" s="18">
        <v>24.1</v>
      </c>
      <c r="D58" s="19">
        <v>51.47</v>
      </c>
      <c r="E58" s="19">
        <v>31.79</v>
      </c>
      <c r="F58" s="20">
        <v>1759</v>
      </c>
      <c r="G58" s="19">
        <v>239.86</v>
      </c>
      <c r="H58" s="18">
        <v>365.7</v>
      </c>
      <c r="I58" s="19">
        <v>16.690000000000001</v>
      </c>
      <c r="J58" s="20">
        <v>36</v>
      </c>
      <c r="K58" s="19">
        <v>46.57</v>
      </c>
      <c r="L58" s="19">
        <v>210.13</v>
      </c>
      <c r="M58" s="19">
        <v>15.44</v>
      </c>
      <c r="N58" s="19">
        <v>21.69</v>
      </c>
      <c r="O58" s="21">
        <f t="shared" si="0"/>
        <v>2818.44</v>
      </c>
    </row>
    <row r="59" spans="1:15">
      <c r="A59" s="16" t="s">
        <v>80</v>
      </c>
      <c r="B59" s="16" t="s">
        <v>114</v>
      </c>
      <c r="C59" s="20">
        <v>0</v>
      </c>
      <c r="D59" s="20">
        <v>0</v>
      </c>
      <c r="E59" s="19">
        <v>0.04</v>
      </c>
      <c r="F59" s="20">
        <v>0</v>
      </c>
      <c r="G59" s="20">
        <v>0</v>
      </c>
      <c r="H59" s="20">
        <v>12</v>
      </c>
      <c r="I59" s="19">
        <v>0.25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1">
        <f t="shared" si="0"/>
        <v>12.29</v>
      </c>
    </row>
    <row r="60" spans="1:15">
      <c r="A60" s="16" t="s">
        <v>81</v>
      </c>
      <c r="B60" s="16" t="s">
        <v>114</v>
      </c>
      <c r="C60" s="18">
        <v>37.700000000000003</v>
      </c>
      <c r="D60" s="18">
        <v>11.4</v>
      </c>
      <c r="E60" s="19">
        <v>41.95</v>
      </c>
      <c r="F60" s="20">
        <v>247</v>
      </c>
      <c r="G60" s="19">
        <v>236.43</v>
      </c>
      <c r="H60" s="18">
        <v>168.6</v>
      </c>
      <c r="I60" s="19">
        <v>8.14</v>
      </c>
      <c r="J60" s="20">
        <v>78</v>
      </c>
      <c r="K60" s="19">
        <v>90.23</v>
      </c>
      <c r="L60" s="19">
        <v>41.71</v>
      </c>
      <c r="M60" s="19">
        <v>43.31</v>
      </c>
      <c r="N60" s="19">
        <v>246.53</v>
      </c>
      <c r="O60" s="21">
        <f t="shared" si="0"/>
        <v>1251</v>
      </c>
    </row>
    <row r="61" spans="1:15">
      <c r="A61" s="16" t="s">
        <v>83</v>
      </c>
      <c r="B61" s="16" t="s">
        <v>114</v>
      </c>
      <c r="C61" s="18">
        <v>11.8</v>
      </c>
      <c r="D61" s="19">
        <v>2.0099999999999998</v>
      </c>
      <c r="E61" s="18">
        <v>9.4</v>
      </c>
      <c r="F61" s="20">
        <v>247</v>
      </c>
      <c r="G61" s="19">
        <v>127.22</v>
      </c>
      <c r="H61" s="18">
        <v>216.5</v>
      </c>
      <c r="I61" s="19">
        <v>28.25</v>
      </c>
      <c r="J61" s="20">
        <v>52</v>
      </c>
      <c r="K61" s="19">
        <v>17.43</v>
      </c>
      <c r="L61" s="19">
        <v>5.19</v>
      </c>
      <c r="M61" s="19">
        <v>14.69</v>
      </c>
      <c r="N61" s="19">
        <v>493.07</v>
      </c>
      <c r="O61" s="21">
        <f t="shared" si="0"/>
        <v>1224.56</v>
      </c>
    </row>
    <row r="62" spans="1:15">
      <c r="A62" s="16" t="s">
        <v>84</v>
      </c>
      <c r="B62" s="16" t="s">
        <v>114</v>
      </c>
      <c r="C62" s="20">
        <v>202</v>
      </c>
      <c r="D62" s="19">
        <v>260.72000000000003</v>
      </c>
      <c r="E62" s="19">
        <v>107.43</v>
      </c>
      <c r="F62" s="20">
        <v>1796</v>
      </c>
      <c r="G62" s="19">
        <v>1384.49</v>
      </c>
      <c r="H62" s="18">
        <v>1063.8</v>
      </c>
      <c r="I62" s="19">
        <v>270.52999999999997</v>
      </c>
      <c r="J62" s="20">
        <v>1127</v>
      </c>
      <c r="K62" s="19">
        <v>626.37</v>
      </c>
      <c r="L62" s="19">
        <v>419.95</v>
      </c>
      <c r="M62" s="19">
        <v>587.12</v>
      </c>
      <c r="N62" s="19">
        <v>2773.51</v>
      </c>
      <c r="O62" s="21">
        <f t="shared" si="0"/>
        <v>10618.92</v>
      </c>
    </row>
    <row r="63" spans="1:15">
      <c r="A63" s="16" t="s">
        <v>85</v>
      </c>
      <c r="B63" s="16" t="s">
        <v>114</v>
      </c>
      <c r="C63" s="18">
        <v>229.6</v>
      </c>
      <c r="D63" s="19">
        <v>6.12</v>
      </c>
      <c r="E63" s="19">
        <v>14.23</v>
      </c>
      <c r="F63" s="20">
        <v>540</v>
      </c>
      <c r="G63" s="20">
        <v>2199</v>
      </c>
      <c r="H63" s="20">
        <v>137</v>
      </c>
      <c r="I63" s="20">
        <v>23</v>
      </c>
      <c r="J63" s="20">
        <v>1009</v>
      </c>
      <c r="K63" s="19">
        <v>217.06</v>
      </c>
      <c r="L63" s="19">
        <v>226.73</v>
      </c>
      <c r="M63" s="19">
        <v>50.49</v>
      </c>
      <c r="N63" s="19">
        <v>1793.08</v>
      </c>
      <c r="O63" s="21">
        <f t="shared" si="0"/>
        <v>6445.3099999999995</v>
      </c>
    </row>
    <row r="64" spans="1:15">
      <c r="A64" s="16" t="s">
        <v>86</v>
      </c>
      <c r="B64" s="16" t="s">
        <v>114</v>
      </c>
      <c r="C64" s="18">
        <v>20.8</v>
      </c>
      <c r="D64" s="19">
        <v>13.64</v>
      </c>
      <c r="E64" s="18">
        <v>341.9</v>
      </c>
      <c r="F64" s="20">
        <v>1190</v>
      </c>
      <c r="G64" s="18">
        <v>157.1</v>
      </c>
      <c r="H64" s="18">
        <v>193.9</v>
      </c>
      <c r="I64" s="19">
        <v>27.01</v>
      </c>
      <c r="J64" s="20">
        <v>3</v>
      </c>
      <c r="K64" s="19">
        <v>19.18</v>
      </c>
      <c r="L64" s="19">
        <v>14.74</v>
      </c>
      <c r="M64" s="19">
        <v>3.11</v>
      </c>
      <c r="N64" s="19">
        <v>81.040000000000006</v>
      </c>
      <c r="O64" s="21">
        <f t="shared" si="0"/>
        <v>2065.42</v>
      </c>
    </row>
    <row r="65" spans="1:15">
      <c r="A65" s="16" t="s">
        <v>88</v>
      </c>
      <c r="B65" s="16" t="s">
        <v>114</v>
      </c>
      <c r="C65" s="18">
        <v>117.4</v>
      </c>
      <c r="D65" s="19">
        <v>40.64</v>
      </c>
      <c r="E65" s="19">
        <v>59.01</v>
      </c>
      <c r="F65" s="20">
        <v>1443</v>
      </c>
      <c r="G65" s="19">
        <v>857.09</v>
      </c>
      <c r="H65" s="18">
        <v>1006.3</v>
      </c>
      <c r="I65" s="19">
        <v>110.61</v>
      </c>
      <c r="J65" s="20">
        <v>178</v>
      </c>
      <c r="K65" s="18">
        <v>93.3</v>
      </c>
      <c r="L65" s="19">
        <v>94.74</v>
      </c>
      <c r="M65" s="19">
        <v>86.19</v>
      </c>
      <c r="N65" s="19">
        <v>798.95</v>
      </c>
      <c r="O65" s="21">
        <f t="shared" si="0"/>
        <v>4885.2299999999996</v>
      </c>
    </row>
    <row r="66" spans="1:15">
      <c r="A66" s="16" t="s">
        <v>91</v>
      </c>
      <c r="B66" s="16" t="s">
        <v>114</v>
      </c>
      <c r="C66" s="18">
        <v>7.3</v>
      </c>
      <c r="D66" s="19">
        <v>9.7200000000000006</v>
      </c>
      <c r="E66" s="19">
        <v>0.18</v>
      </c>
      <c r="F66" s="20">
        <v>0</v>
      </c>
      <c r="G66" s="19">
        <v>44.14</v>
      </c>
      <c r="H66" s="18">
        <v>56.1</v>
      </c>
      <c r="I66" s="18">
        <v>12.5</v>
      </c>
      <c r="J66" s="20">
        <v>18</v>
      </c>
      <c r="K66" s="18">
        <v>5.6</v>
      </c>
      <c r="L66" s="19">
        <v>0.21</v>
      </c>
      <c r="M66" s="19">
        <v>0.86</v>
      </c>
      <c r="N66" s="20">
        <v>0</v>
      </c>
      <c r="O66" s="21">
        <f t="shared" si="0"/>
        <v>154.61000000000001</v>
      </c>
    </row>
    <row r="67" spans="1:15">
      <c r="A67" s="16" t="s">
        <v>93</v>
      </c>
      <c r="B67" s="16" t="s">
        <v>114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18">
        <v>4.5999999999999996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1">
        <f t="shared" si="0"/>
        <v>4.5999999999999996</v>
      </c>
    </row>
    <row r="68" spans="1:15">
      <c r="A68" s="16" t="s">
        <v>95</v>
      </c>
      <c r="B68" s="16" t="s">
        <v>114</v>
      </c>
      <c r="C68" s="18">
        <v>0.8</v>
      </c>
      <c r="D68" s="20">
        <v>0</v>
      </c>
      <c r="E68" s="19">
        <v>0.05</v>
      </c>
      <c r="F68" s="20">
        <v>0</v>
      </c>
      <c r="G68" s="20">
        <v>0</v>
      </c>
      <c r="H68" s="18">
        <v>41.7</v>
      </c>
      <c r="I68" s="20">
        <v>0</v>
      </c>
      <c r="J68" s="20">
        <v>10</v>
      </c>
      <c r="K68" s="19">
        <v>0.44</v>
      </c>
      <c r="L68" s="19">
        <v>0.52</v>
      </c>
      <c r="M68" s="19">
        <v>2.57</v>
      </c>
      <c r="N68" s="20">
        <v>0</v>
      </c>
      <c r="O68" s="21">
        <f t="shared" si="0"/>
        <v>56.080000000000005</v>
      </c>
    </row>
    <row r="69" spans="1:15">
      <c r="A69" s="16" t="s">
        <v>96</v>
      </c>
      <c r="B69" s="16" t="s">
        <v>114</v>
      </c>
      <c r="C69" s="18">
        <v>11.9</v>
      </c>
      <c r="D69" s="19">
        <v>0.84</v>
      </c>
      <c r="E69" s="19">
        <v>0.35</v>
      </c>
      <c r="F69" s="20">
        <v>0</v>
      </c>
      <c r="G69" s="19">
        <v>147.43</v>
      </c>
      <c r="H69" s="18">
        <v>27.9</v>
      </c>
      <c r="I69" s="19">
        <v>1.62</v>
      </c>
      <c r="J69" s="20">
        <v>7</v>
      </c>
      <c r="K69" s="19">
        <v>0.69</v>
      </c>
      <c r="L69" s="19">
        <v>3.11</v>
      </c>
      <c r="M69" s="19">
        <v>0.96</v>
      </c>
      <c r="N69" s="20">
        <v>0</v>
      </c>
      <c r="O69" s="21">
        <f t="shared" si="0"/>
        <v>201.80000000000004</v>
      </c>
    </row>
    <row r="70" spans="1:15">
      <c r="A70" s="16" t="s">
        <v>97</v>
      </c>
      <c r="B70" s="16" t="s">
        <v>114</v>
      </c>
      <c r="C70" s="18">
        <v>28.4</v>
      </c>
      <c r="D70" s="19">
        <v>1.33</v>
      </c>
      <c r="E70" s="19">
        <v>10.18</v>
      </c>
      <c r="F70" s="20">
        <v>153</v>
      </c>
      <c r="G70" s="19">
        <v>45.39</v>
      </c>
      <c r="H70" s="18">
        <v>56.4</v>
      </c>
      <c r="I70" s="19">
        <v>12.52</v>
      </c>
      <c r="J70" s="20">
        <v>25</v>
      </c>
      <c r="K70" s="19">
        <v>3.44</v>
      </c>
      <c r="L70" s="19">
        <v>57.49</v>
      </c>
      <c r="M70" s="19">
        <v>14.47</v>
      </c>
      <c r="N70" s="20">
        <v>0</v>
      </c>
      <c r="O70" s="21">
        <f t="shared" si="0"/>
        <v>407.62</v>
      </c>
    </row>
    <row r="71" spans="1:15">
      <c r="A71" s="16" t="s">
        <v>98</v>
      </c>
      <c r="B71" s="16" t="s">
        <v>114</v>
      </c>
      <c r="C71" s="18">
        <v>1.3</v>
      </c>
      <c r="D71" s="19">
        <v>4.67</v>
      </c>
      <c r="E71" s="20">
        <v>0</v>
      </c>
      <c r="F71" s="20">
        <v>43</v>
      </c>
      <c r="G71" s="19">
        <v>3.46</v>
      </c>
      <c r="H71" s="18">
        <v>27.4</v>
      </c>
      <c r="I71" s="19">
        <v>5.65</v>
      </c>
      <c r="J71" s="20">
        <v>21</v>
      </c>
      <c r="K71" s="19">
        <v>6.19</v>
      </c>
      <c r="L71" s="19">
        <v>0.31</v>
      </c>
      <c r="M71" s="20">
        <v>0</v>
      </c>
      <c r="N71" s="20">
        <v>0</v>
      </c>
      <c r="O71" s="21">
        <f t="shared" si="0"/>
        <v>112.98</v>
      </c>
    </row>
    <row r="72" spans="1:15">
      <c r="A72" s="16" t="s">
        <v>99</v>
      </c>
      <c r="B72" s="16" t="s">
        <v>114</v>
      </c>
      <c r="C72" s="18">
        <v>1.5</v>
      </c>
      <c r="D72" s="19">
        <v>0.23</v>
      </c>
      <c r="E72" s="18">
        <v>2.4</v>
      </c>
      <c r="F72" s="20">
        <v>16</v>
      </c>
      <c r="G72" s="19">
        <v>95.93</v>
      </c>
      <c r="H72" s="18">
        <v>9.9</v>
      </c>
      <c r="I72" s="20">
        <v>0</v>
      </c>
      <c r="J72" s="20">
        <v>10</v>
      </c>
      <c r="K72" s="19">
        <v>3.65</v>
      </c>
      <c r="L72" s="18">
        <v>8.3000000000000007</v>
      </c>
      <c r="M72" s="19">
        <v>0.75</v>
      </c>
      <c r="N72" s="20">
        <v>0</v>
      </c>
      <c r="O72" s="21">
        <f t="shared" si="0"/>
        <v>148.66000000000003</v>
      </c>
    </row>
    <row r="73" spans="1:15">
      <c r="A73" s="16" t="s">
        <v>101</v>
      </c>
      <c r="B73" s="16" t="s">
        <v>114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1">
        <f t="shared" si="0"/>
        <v>0</v>
      </c>
    </row>
    <row r="74" spans="1:15">
      <c r="A74" s="16" t="s">
        <v>102</v>
      </c>
      <c r="B74" s="16" t="s">
        <v>114</v>
      </c>
      <c r="C74" s="20">
        <v>0</v>
      </c>
      <c r="D74" s="22" t="s">
        <v>105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1">
        <f t="shared" si="0"/>
        <v>0</v>
      </c>
    </row>
    <row r="75" spans="1:15">
      <c r="A75" s="16" t="s">
        <v>89</v>
      </c>
      <c r="B75" s="16" t="s">
        <v>114</v>
      </c>
      <c r="C75" s="18">
        <v>5.2</v>
      </c>
      <c r="D75" s="19">
        <v>4.25</v>
      </c>
      <c r="E75" s="19">
        <v>63.91</v>
      </c>
      <c r="F75" s="20">
        <v>442</v>
      </c>
      <c r="G75" s="20">
        <v>0</v>
      </c>
      <c r="H75" s="18">
        <v>315.3</v>
      </c>
      <c r="I75" s="19">
        <v>61.54</v>
      </c>
      <c r="J75" s="20">
        <v>55</v>
      </c>
      <c r="K75" s="19">
        <v>5.28</v>
      </c>
      <c r="L75" s="18">
        <v>123.8</v>
      </c>
      <c r="M75" s="19">
        <v>366.19</v>
      </c>
      <c r="N75" s="19">
        <v>2330.66</v>
      </c>
      <c r="O75" s="21">
        <f t="shared" si="0"/>
        <v>3773.13</v>
      </c>
    </row>
    <row r="76" spans="1:15">
      <c r="A76" s="16" t="s">
        <v>90</v>
      </c>
      <c r="B76" s="16" t="s">
        <v>114</v>
      </c>
      <c r="C76" s="18">
        <v>8.9</v>
      </c>
      <c r="D76" s="19">
        <v>6.15</v>
      </c>
      <c r="E76" s="19">
        <v>14.29</v>
      </c>
      <c r="F76" s="20">
        <v>78</v>
      </c>
      <c r="G76" s="19">
        <v>1331.01</v>
      </c>
      <c r="H76" s="18">
        <v>148.5</v>
      </c>
      <c r="I76" s="19">
        <v>7.74</v>
      </c>
      <c r="J76" s="20">
        <v>26</v>
      </c>
      <c r="K76" s="18">
        <v>19.5</v>
      </c>
      <c r="L76" s="19">
        <v>4.88</v>
      </c>
      <c r="M76" s="18">
        <v>1.5</v>
      </c>
      <c r="N76" s="19">
        <v>1.1399999999999999</v>
      </c>
      <c r="O76" s="21">
        <f t="shared" si="0"/>
        <v>1647.6100000000001</v>
      </c>
    </row>
    <row r="77" spans="1:15">
      <c r="A77" s="16" t="s">
        <v>103</v>
      </c>
      <c r="B77" s="16" t="s">
        <v>114</v>
      </c>
      <c r="C77" s="18">
        <v>12498.4</v>
      </c>
      <c r="D77" s="19">
        <v>7747.66</v>
      </c>
      <c r="E77" s="19">
        <v>6730.28</v>
      </c>
      <c r="F77" s="20">
        <v>55528</v>
      </c>
      <c r="G77" s="19">
        <v>46595.79</v>
      </c>
      <c r="H77" s="18">
        <v>48809.599999999999</v>
      </c>
      <c r="I77" s="18">
        <v>4320.8999999999996</v>
      </c>
      <c r="J77" s="20">
        <v>17671</v>
      </c>
      <c r="K77" s="19">
        <v>8156.99</v>
      </c>
      <c r="L77" s="19">
        <v>12791.08</v>
      </c>
      <c r="M77" s="19">
        <v>5605.34</v>
      </c>
      <c r="N77" s="19">
        <v>37606.79</v>
      </c>
      <c r="O77" s="21">
        <f t="shared" ref="O77:O140" si="1">SUM(C77:N77)</f>
        <v>264061.82999999996</v>
      </c>
    </row>
    <row r="78" spans="1:15">
      <c r="O78" s="21">
        <f t="shared" si="1"/>
        <v>0</v>
      </c>
    </row>
    <row r="79" spans="1:15">
      <c r="A79" s="13" t="s">
        <v>115</v>
      </c>
      <c r="O79" s="21">
        <f t="shared" si="1"/>
        <v>0</v>
      </c>
    </row>
    <row r="80" spans="1:15">
      <c r="A80" s="13" t="s">
        <v>105</v>
      </c>
      <c r="B80" s="13" t="s">
        <v>111</v>
      </c>
      <c r="O80" s="21">
        <f t="shared" si="1"/>
        <v>0</v>
      </c>
    </row>
    <row r="81" spans="1:15">
      <c r="O81" s="21">
        <f t="shared" si="1"/>
        <v>0</v>
      </c>
    </row>
    <row r="82" spans="1:15">
      <c r="A82" s="13" t="s">
        <v>4</v>
      </c>
      <c r="B82" s="13" t="s">
        <v>110</v>
      </c>
      <c r="O82" s="21">
        <f t="shared" si="1"/>
        <v>0</v>
      </c>
    </row>
    <row r="83" spans="1:15">
      <c r="A83" s="13" t="s">
        <v>5</v>
      </c>
      <c r="B83" s="13" t="s">
        <v>103</v>
      </c>
      <c r="O83" s="21">
        <f t="shared" si="1"/>
        <v>0</v>
      </c>
    </row>
    <row r="84" spans="1:15">
      <c r="A84" s="13" t="s">
        <v>6</v>
      </c>
      <c r="B84" s="13" t="s">
        <v>116</v>
      </c>
      <c r="O84" s="21">
        <f t="shared" si="1"/>
        <v>0</v>
      </c>
    </row>
    <row r="85" spans="1:15">
      <c r="O85" s="21">
        <f t="shared" si="1"/>
        <v>0</v>
      </c>
    </row>
    <row r="86" spans="1:15">
      <c r="A86" s="16" t="s">
        <v>7</v>
      </c>
      <c r="B86" s="16" t="s">
        <v>113</v>
      </c>
      <c r="C86" s="16" t="s">
        <v>8</v>
      </c>
      <c r="D86" s="16" t="s">
        <v>9</v>
      </c>
      <c r="E86" s="16" t="s">
        <v>10</v>
      </c>
      <c r="F86" s="16" t="s">
        <v>11</v>
      </c>
      <c r="G86" s="16" t="s">
        <v>12</v>
      </c>
      <c r="H86" s="16" t="s">
        <v>13</v>
      </c>
      <c r="I86" s="16" t="s">
        <v>14</v>
      </c>
      <c r="J86" s="16" t="s">
        <v>15</v>
      </c>
      <c r="K86" s="16" t="s">
        <v>16</v>
      </c>
      <c r="L86" s="16" t="s">
        <v>17</v>
      </c>
      <c r="M86" s="16" t="s">
        <v>18</v>
      </c>
      <c r="N86" s="16" t="s">
        <v>19</v>
      </c>
      <c r="O86" s="21">
        <f t="shared" si="1"/>
        <v>0</v>
      </c>
    </row>
    <row r="87" spans="1:15">
      <c r="A87" s="16" t="s">
        <v>21</v>
      </c>
      <c r="B87" s="16" t="s">
        <v>114</v>
      </c>
      <c r="C87" s="20">
        <v>0</v>
      </c>
      <c r="D87" s="20">
        <v>0</v>
      </c>
      <c r="E87" s="19">
        <v>1.46</v>
      </c>
      <c r="F87" s="20">
        <v>37</v>
      </c>
      <c r="G87" s="20">
        <v>0</v>
      </c>
      <c r="H87" s="18">
        <v>12.7</v>
      </c>
      <c r="I87" s="20">
        <v>0</v>
      </c>
      <c r="J87" s="20">
        <v>0</v>
      </c>
      <c r="K87" s="20">
        <v>0</v>
      </c>
      <c r="L87" s="18">
        <v>2.7</v>
      </c>
      <c r="M87" s="19">
        <v>0.43</v>
      </c>
      <c r="N87" s="20">
        <v>0</v>
      </c>
      <c r="O87" s="21">
        <f t="shared" si="1"/>
        <v>54.29</v>
      </c>
    </row>
    <row r="88" spans="1:15">
      <c r="A88" s="16" t="s">
        <v>23</v>
      </c>
      <c r="B88" s="16" t="s">
        <v>114</v>
      </c>
      <c r="C88" s="20">
        <v>0</v>
      </c>
      <c r="D88" s="20">
        <v>0</v>
      </c>
      <c r="E88" s="19">
        <v>0.04</v>
      </c>
      <c r="F88" s="20">
        <v>0</v>
      </c>
      <c r="G88" s="20">
        <v>0</v>
      </c>
      <c r="H88" s="20">
        <v>0</v>
      </c>
      <c r="I88" s="19">
        <v>0.05</v>
      </c>
      <c r="J88" s="20">
        <v>0</v>
      </c>
      <c r="K88" s="20">
        <v>0</v>
      </c>
      <c r="L88" s="20">
        <v>0</v>
      </c>
      <c r="M88" s="19">
        <v>0.11</v>
      </c>
      <c r="N88" s="20">
        <v>0</v>
      </c>
      <c r="O88" s="21">
        <f t="shared" si="1"/>
        <v>0.2</v>
      </c>
    </row>
    <row r="89" spans="1:15">
      <c r="A89" s="16" t="s">
        <v>25</v>
      </c>
      <c r="B89" s="16" t="s">
        <v>114</v>
      </c>
      <c r="C89" s="20">
        <v>0</v>
      </c>
      <c r="D89" s="20">
        <v>0</v>
      </c>
      <c r="E89" s="19">
        <v>0.16</v>
      </c>
      <c r="F89" s="20">
        <v>2</v>
      </c>
      <c r="G89" s="20">
        <v>0</v>
      </c>
      <c r="H89" s="18">
        <v>111.6</v>
      </c>
      <c r="I89" s="20">
        <v>0</v>
      </c>
      <c r="J89" s="20">
        <v>0</v>
      </c>
      <c r="K89" s="20">
        <v>0</v>
      </c>
      <c r="L89" s="18">
        <v>2.8</v>
      </c>
      <c r="M89" s="20">
        <v>0</v>
      </c>
      <c r="N89" s="20">
        <v>0</v>
      </c>
      <c r="O89" s="21">
        <f t="shared" si="1"/>
        <v>116.55999999999999</v>
      </c>
    </row>
    <row r="90" spans="1:15">
      <c r="A90" s="16" t="s">
        <v>27</v>
      </c>
      <c r="B90" s="16" t="s">
        <v>114</v>
      </c>
      <c r="C90" s="20">
        <v>0</v>
      </c>
      <c r="D90" s="20">
        <v>0</v>
      </c>
      <c r="E90" s="19">
        <v>0.06</v>
      </c>
      <c r="F90" s="20">
        <v>0</v>
      </c>
      <c r="G90" s="19">
        <v>1.26</v>
      </c>
      <c r="H90" s="18">
        <v>9.3000000000000007</v>
      </c>
      <c r="I90" s="20">
        <v>0</v>
      </c>
      <c r="J90" s="20">
        <v>1</v>
      </c>
      <c r="K90" s="20">
        <v>0</v>
      </c>
      <c r="L90" s="20">
        <v>0</v>
      </c>
      <c r="M90" s="20">
        <v>0</v>
      </c>
      <c r="N90" s="20">
        <v>0</v>
      </c>
      <c r="O90" s="21">
        <f t="shared" si="1"/>
        <v>11.620000000000001</v>
      </c>
    </row>
    <row r="91" spans="1:15">
      <c r="A91" s="16" t="s">
        <v>29</v>
      </c>
      <c r="B91" s="16" t="s">
        <v>114</v>
      </c>
      <c r="C91" s="18">
        <v>0.2</v>
      </c>
      <c r="D91" s="20">
        <v>0</v>
      </c>
      <c r="E91" s="19">
        <v>17.22</v>
      </c>
      <c r="F91" s="20">
        <v>453</v>
      </c>
      <c r="G91" s="19">
        <v>130.28</v>
      </c>
      <c r="H91" s="18">
        <v>546.29999999999995</v>
      </c>
      <c r="I91" s="20">
        <v>0</v>
      </c>
      <c r="J91" s="20">
        <v>4</v>
      </c>
      <c r="K91" s="19">
        <v>8.9700000000000006</v>
      </c>
      <c r="L91" s="19">
        <v>31.55</v>
      </c>
      <c r="M91" s="20">
        <v>0</v>
      </c>
      <c r="N91" s="19">
        <v>95.87</v>
      </c>
      <c r="O91" s="21">
        <f t="shared" si="1"/>
        <v>1287.3899999999999</v>
      </c>
    </row>
    <row r="92" spans="1:15">
      <c r="A92" s="16" t="s">
        <v>31</v>
      </c>
      <c r="B92" s="16" t="s">
        <v>114</v>
      </c>
      <c r="C92" s="20">
        <v>0</v>
      </c>
      <c r="D92" s="19">
        <v>0.19</v>
      </c>
      <c r="E92" s="19">
        <v>12.14</v>
      </c>
      <c r="F92" s="20">
        <v>8</v>
      </c>
      <c r="G92" s="19">
        <v>127.02</v>
      </c>
      <c r="H92" s="18">
        <v>5.7</v>
      </c>
      <c r="I92" s="20">
        <v>0</v>
      </c>
      <c r="J92" s="20">
        <v>3</v>
      </c>
      <c r="K92" s="19">
        <v>0.16</v>
      </c>
      <c r="L92" s="19">
        <v>2.91</v>
      </c>
      <c r="M92" s="19">
        <v>0.64</v>
      </c>
      <c r="N92" s="20">
        <v>0</v>
      </c>
      <c r="O92" s="21">
        <f t="shared" si="1"/>
        <v>159.75999999999996</v>
      </c>
    </row>
    <row r="93" spans="1:15">
      <c r="A93" s="16" t="s">
        <v>32</v>
      </c>
      <c r="B93" s="16" t="s">
        <v>114</v>
      </c>
      <c r="C93" s="20">
        <v>0</v>
      </c>
      <c r="D93" s="20">
        <v>0</v>
      </c>
      <c r="E93" s="19">
        <v>0.18</v>
      </c>
      <c r="F93" s="20">
        <v>0</v>
      </c>
      <c r="G93" s="19">
        <v>21.94</v>
      </c>
      <c r="H93" s="18">
        <v>4.4000000000000004</v>
      </c>
      <c r="I93" s="19">
        <v>0.13</v>
      </c>
      <c r="J93" s="20">
        <v>0</v>
      </c>
      <c r="K93" s="19">
        <v>0.03</v>
      </c>
      <c r="L93" s="19">
        <v>0.21</v>
      </c>
      <c r="M93" s="19">
        <v>0.54</v>
      </c>
      <c r="N93" s="20">
        <v>0</v>
      </c>
      <c r="O93" s="21">
        <f t="shared" si="1"/>
        <v>27.430000000000003</v>
      </c>
    </row>
    <row r="94" spans="1:15">
      <c r="A94" s="16" t="s">
        <v>33</v>
      </c>
      <c r="B94" s="16" t="s">
        <v>114</v>
      </c>
      <c r="C94" s="18">
        <v>0.2</v>
      </c>
      <c r="D94" s="20">
        <v>0</v>
      </c>
      <c r="E94" s="19">
        <v>0.49</v>
      </c>
      <c r="F94" s="20">
        <v>4</v>
      </c>
      <c r="G94" s="19">
        <v>41.06</v>
      </c>
      <c r="H94" s="18">
        <v>20.3</v>
      </c>
      <c r="I94" s="20">
        <v>0</v>
      </c>
      <c r="J94" s="20">
        <v>15</v>
      </c>
      <c r="K94" s="19">
        <v>0.51</v>
      </c>
      <c r="L94" s="19">
        <v>0.93</v>
      </c>
      <c r="M94" s="19">
        <v>1.61</v>
      </c>
      <c r="N94" s="19">
        <v>6.85</v>
      </c>
      <c r="O94" s="21">
        <f t="shared" si="1"/>
        <v>90.95</v>
      </c>
    </row>
    <row r="95" spans="1:15">
      <c r="A95" s="16" t="s">
        <v>34</v>
      </c>
      <c r="B95" s="16" t="s">
        <v>114</v>
      </c>
      <c r="C95" s="20">
        <v>0</v>
      </c>
      <c r="D95" s="20">
        <v>0</v>
      </c>
      <c r="E95" s="20">
        <v>0</v>
      </c>
      <c r="F95" s="20">
        <v>6</v>
      </c>
      <c r="G95" s="19">
        <v>7.05</v>
      </c>
      <c r="H95" s="18">
        <v>15.6</v>
      </c>
      <c r="I95" s="20">
        <v>0</v>
      </c>
      <c r="J95" s="20">
        <v>4</v>
      </c>
      <c r="K95" s="19">
        <v>0.04</v>
      </c>
      <c r="L95" s="19">
        <v>1.87</v>
      </c>
      <c r="M95" s="20">
        <v>0</v>
      </c>
      <c r="N95" s="20">
        <v>0</v>
      </c>
      <c r="O95" s="21">
        <f t="shared" si="1"/>
        <v>34.559999999999995</v>
      </c>
    </row>
    <row r="96" spans="1:15">
      <c r="A96" s="16" t="s">
        <v>35</v>
      </c>
      <c r="B96" s="16" t="s">
        <v>114</v>
      </c>
      <c r="C96" s="20">
        <v>207</v>
      </c>
      <c r="D96" s="19">
        <v>5.85</v>
      </c>
      <c r="E96" s="19">
        <v>3894.98</v>
      </c>
      <c r="F96" s="20">
        <v>1215</v>
      </c>
      <c r="G96" s="19">
        <v>1867.18</v>
      </c>
      <c r="H96" s="20">
        <v>3123</v>
      </c>
      <c r="I96" s="19">
        <v>18.62</v>
      </c>
      <c r="J96" s="20">
        <v>805</v>
      </c>
      <c r="K96" s="19">
        <v>10.029999999999999</v>
      </c>
      <c r="L96" s="19">
        <v>417.36</v>
      </c>
      <c r="M96" s="19">
        <v>1790.41</v>
      </c>
      <c r="N96" s="19">
        <v>725.91</v>
      </c>
      <c r="O96" s="21">
        <f t="shared" si="1"/>
        <v>14080.340000000002</v>
      </c>
    </row>
    <row r="97" spans="1:15">
      <c r="A97" s="16" t="s">
        <v>36</v>
      </c>
      <c r="B97" s="16" t="s">
        <v>114</v>
      </c>
      <c r="C97" s="20">
        <v>0</v>
      </c>
      <c r="D97" s="20">
        <v>0</v>
      </c>
      <c r="E97" s="18">
        <v>6.5</v>
      </c>
      <c r="F97" s="20">
        <v>22</v>
      </c>
      <c r="G97" s="19">
        <v>77.739999999999995</v>
      </c>
      <c r="H97" s="18">
        <v>15.3</v>
      </c>
      <c r="I97" s="20">
        <v>0</v>
      </c>
      <c r="J97" s="20">
        <v>0</v>
      </c>
      <c r="K97" s="19">
        <v>0.31</v>
      </c>
      <c r="L97" s="18">
        <v>0.1</v>
      </c>
      <c r="M97" s="18">
        <v>1.5</v>
      </c>
      <c r="N97" s="20">
        <v>0</v>
      </c>
      <c r="O97" s="21">
        <f t="shared" si="1"/>
        <v>123.44999999999999</v>
      </c>
    </row>
    <row r="98" spans="1:15">
      <c r="A98" s="16" t="s">
        <v>37</v>
      </c>
      <c r="B98" s="16" t="s">
        <v>114</v>
      </c>
      <c r="C98" s="20">
        <v>0</v>
      </c>
      <c r="D98" s="20">
        <v>0</v>
      </c>
      <c r="E98" s="19">
        <v>0.63</v>
      </c>
      <c r="F98" s="20">
        <v>0</v>
      </c>
      <c r="G98" s="19">
        <v>0.79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1">
        <f t="shared" si="1"/>
        <v>1.42</v>
      </c>
    </row>
    <row r="99" spans="1:15">
      <c r="A99" s="16" t="s">
        <v>38</v>
      </c>
      <c r="B99" s="16" t="s">
        <v>114</v>
      </c>
      <c r="C99" s="20">
        <v>0</v>
      </c>
      <c r="D99" s="20">
        <v>0</v>
      </c>
      <c r="E99" s="18">
        <v>11.6</v>
      </c>
      <c r="F99" s="20">
        <v>1</v>
      </c>
      <c r="G99" s="19">
        <v>106.54</v>
      </c>
      <c r="H99" s="18">
        <v>31.8</v>
      </c>
      <c r="I99" s="19">
        <v>0.06</v>
      </c>
      <c r="J99" s="20">
        <v>16</v>
      </c>
      <c r="K99" s="19">
        <v>0.27</v>
      </c>
      <c r="L99" s="20">
        <v>0</v>
      </c>
      <c r="M99" s="19">
        <v>1.93</v>
      </c>
      <c r="N99" s="20">
        <v>0</v>
      </c>
      <c r="O99" s="21">
        <f t="shared" si="1"/>
        <v>169.20000000000002</v>
      </c>
    </row>
    <row r="100" spans="1:15">
      <c r="A100" s="16" t="s">
        <v>39</v>
      </c>
      <c r="B100" s="16" t="s">
        <v>114</v>
      </c>
      <c r="C100" s="20">
        <v>0</v>
      </c>
      <c r="D100" s="20">
        <v>0</v>
      </c>
      <c r="E100" s="18">
        <v>3.7</v>
      </c>
      <c r="F100" s="20">
        <v>3</v>
      </c>
      <c r="G100" s="19">
        <v>13.48</v>
      </c>
      <c r="H100" s="18">
        <v>43.2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1">
        <f t="shared" si="1"/>
        <v>63.38</v>
      </c>
    </row>
    <row r="101" spans="1:15">
      <c r="A101" s="16" t="s">
        <v>40</v>
      </c>
      <c r="B101" s="16" t="s">
        <v>114</v>
      </c>
      <c r="C101" s="20">
        <v>0</v>
      </c>
      <c r="D101" s="20">
        <v>0</v>
      </c>
      <c r="E101" s="19">
        <v>0.56999999999999995</v>
      </c>
      <c r="F101" s="20">
        <v>0</v>
      </c>
      <c r="G101" s="19">
        <v>10.029999999999999</v>
      </c>
      <c r="H101" s="18">
        <v>1.5</v>
      </c>
      <c r="I101" s="19">
        <v>0.18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1">
        <f t="shared" si="1"/>
        <v>12.28</v>
      </c>
    </row>
    <row r="102" spans="1:15">
      <c r="A102" s="16" t="s">
        <v>41</v>
      </c>
      <c r="B102" s="16" t="s">
        <v>114</v>
      </c>
      <c r="C102" s="20">
        <v>0</v>
      </c>
      <c r="D102" s="20">
        <v>0</v>
      </c>
      <c r="E102" s="19">
        <v>16.91</v>
      </c>
      <c r="F102" s="20">
        <v>14</v>
      </c>
      <c r="G102" s="19">
        <v>27.75</v>
      </c>
      <c r="H102" s="18">
        <v>355.2</v>
      </c>
      <c r="I102" s="19">
        <v>0.06</v>
      </c>
      <c r="J102" s="20">
        <v>0</v>
      </c>
      <c r="K102" s="19">
        <v>0.39</v>
      </c>
      <c r="L102" s="19">
        <v>0.21</v>
      </c>
      <c r="M102" s="19">
        <v>2.14</v>
      </c>
      <c r="N102" s="20">
        <v>0</v>
      </c>
      <c r="O102" s="21">
        <f t="shared" si="1"/>
        <v>416.65999999999997</v>
      </c>
    </row>
    <row r="103" spans="1:15">
      <c r="A103" s="16" t="s">
        <v>42</v>
      </c>
      <c r="B103" s="16" t="s">
        <v>114</v>
      </c>
      <c r="C103" s="20">
        <v>0</v>
      </c>
      <c r="D103" s="19">
        <v>0.19</v>
      </c>
      <c r="E103" s="18">
        <v>11.5</v>
      </c>
      <c r="F103" s="20">
        <v>17</v>
      </c>
      <c r="G103" s="19">
        <v>52.54</v>
      </c>
      <c r="H103" s="18">
        <v>4.9000000000000004</v>
      </c>
      <c r="I103" s="20">
        <v>0</v>
      </c>
      <c r="J103" s="20">
        <v>35</v>
      </c>
      <c r="K103" s="20">
        <v>0</v>
      </c>
      <c r="L103" s="20">
        <v>0</v>
      </c>
      <c r="M103" s="19">
        <v>0.64</v>
      </c>
      <c r="N103" s="19">
        <v>9.1300000000000008</v>
      </c>
      <c r="O103" s="21">
        <f t="shared" si="1"/>
        <v>130.9</v>
      </c>
    </row>
    <row r="104" spans="1:15">
      <c r="A104" s="16" t="s">
        <v>43</v>
      </c>
      <c r="B104" s="16" t="s">
        <v>114</v>
      </c>
      <c r="C104" s="20">
        <v>0</v>
      </c>
      <c r="D104" s="20">
        <v>0</v>
      </c>
      <c r="E104" s="19">
        <v>13.03</v>
      </c>
      <c r="F104" s="20">
        <v>2</v>
      </c>
      <c r="G104" s="19">
        <v>23.02</v>
      </c>
      <c r="H104" s="18">
        <v>20.399999999999999</v>
      </c>
      <c r="I104" s="20">
        <v>0</v>
      </c>
      <c r="J104" s="20">
        <v>32</v>
      </c>
      <c r="K104" s="20">
        <v>0</v>
      </c>
      <c r="L104" s="20">
        <v>0</v>
      </c>
      <c r="M104" s="19">
        <v>2.68</v>
      </c>
      <c r="N104" s="20">
        <v>0</v>
      </c>
      <c r="O104" s="21">
        <f t="shared" si="1"/>
        <v>93.13</v>
      </c>
    </row>
    <row r="105" spans="1:15">
      <c r="A105" s="16" t="s">
        <v>44</v>
      </c>
      <c r="B105" s="16" t="s">
        <v>114</v>
      </c>
      <c r="C105" s="20">
        <v>0</v>
      </c>
      <c r="D105" s="20">
        <v>0</v>
      </c>
      <c r="E105" s="19">
        <v>107.86</v>
      </c>
      <c r="F105" s="20">
        <v>0</v>
      </c>
      <c r="G105" s="19">
        <v>92.58</v>
      </c>
      <c r="H105" s="18">
        <v>78.8</v>
      </c>
      <c r="I105" s="20">
        <v>0</v>
      </c>
      <c r="J105" s="20">
        <v>0</v>
      </c>
      <c r="K105" s="20">
        <v>0</v>
      </c>
      <c r="L105" s="20">
        <v>0</v>
      </c>
      <c r="M105" s="19">
        <v>0.32</v>
      </c>
      <c r="N105" s="19">
        <v>4.57</v>
      </c>
      <c r="O105" s="21">
        <f t="shared" si="1"/>
        <v>284.13</v>
      </c>
    </row>
    <row r="106" spans="1:15">
      <c r="A106" s="16" t="s">
        <v>45</v>
      </c>
      <c r="B106" s="16" t="s">
        <v>114</v>
      </c>
      <c r="C106" s="20">
        <v>0</v>
      </c>
      <c r="D106" s="20">
        <v>0</v>
      </c>
      <c r="E106" s="19">
        <v>0.37</v>
      </c>
      <c r="F106" s="20">
        <v>8</v>
      </c>
      <c r="G106" s="19">
        <v>84.56</v>
      </c>
      <c r="H106" s="18">
        <v>9.9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1">
        <f t="shared" si="1"/>
        <v>102.83000000000001</v>
      </c>
    </row>
    <row r="107" spans="1:15">
      <c r="A107" s="16" t="s">
        <v>46</v>
      </c>
      <c r="B107" s="16" t="s">
        <v>114</v>
      </c>
      <c r="C107" s="20">
        <v>0</v>
      </c>
      <c r="D107" s="19">
        <v>0.38</v>
      </c>
      <c r="E107" s="20">
        <v>0</v>
      </c>
      <c r="F107" s="20">
        <v>0</v>
      </c>
      <c r="G107" s="19">
        <v>138.94999999999999</v>
      </c>
      <c r="H107" s="18">
        <v>87.2</v>
      </c>
      <c r="I107" s="19">
        <v>0.04</v>
      </c>
      <c r="J107" s="20">
        <v>0</v>
      </c>
      <c r="K107" s="19">
        <v>1.91</v>
      </c>
      <c r="L107" s="19">
        <v>141.22999999999999</v>
      </c>
      <c r="M107" s="20">
        <v>0</v>
      </c>
      <c r="N107" s="19">
        <v>285.33999999999997</v>
      </c>
      <c r="O107" s="21">
        <f t="shared" si="1"/>
        <v>655.04999999999995</v>
      </c>
    </row>
    <row r="108" spans="1:15">
      <c r="A108" s="16" t="s">
        <v>48</v>
      </c>
      <c r="B108" s="16" t="s">
        <v>114</v>
      </c>
      <c r="C108" s="20">
        <v>0</v>
      </c>
      <c r="D108" s="19">
        <v>0.04</v>
      </c>
      <c r="E108" s="19">
        <v>1.42</v>
      </c>
      <c r="F108" s="20">
        <v>0</v>
      </c>
      <c r="G108" s="19">
        <v>3.34</v>
      </c>
      <c r="H108" s="20">
        <v>106</v>
      </c>
      <c r="I108" s="20">
        <v>0</v>
      </c>
      <c r="J108" s="20">
        <v>4</v>
      </c>
      <c r="K108" s="20">
        <v>0</v>
      </c>
      <c r="L108" s="18">
        <v>0.1</v>
      </c>
      <c r="M108" s="19">
        <v>1.72</v>
      </c>
      <c r="N108" s="19">
        <v>93.59</v>
      </c>
      <c r="O108" s="21">
        <f t="shared" si="1"/>
        <v>210.20999999999998</v>
      </c>
    </row>
    <row r="109" spans="1:15">
      <c r="A109" s="16" t="s">
        <v>49</v>
      </c>
      <c r="B109" s="16" t="s">
        <v>114</v>
      </c>
      <c r="C109" s="18">
        <v>86.6</v>
      </c>
      <c r="D109" s="19">
        <v>1.94</v>
      </c>
      <c r="E109" s="19">
        <v>686.73</v>
      </c>
      <c r="F109" s="20">
        <v>588</v>
      </c>
      <c r="G109" s="19">
        <v>34.630000000000003</v>
      </c>
      <c r="H109" s="18">
        <v>24.4</v>
      </c>
      <c r="I109" s="19">
        <v>4.99</v>
      </c>
      <c r="J109" s="20">
        <v>402</v>
      </c>
      <c r="K109" s="19">
        <v>5.32</v>
      </c>
      <c r="L109" s="19">
        <v>224.35</v>
      </c>
      <c r="M109" s="19">
        <v>853.83</v>
      </c>
      <c r="N109" s="19">
        <v>179.19</v>
      </c>
      <c r="O109" s="21">
        <f t="shared" si="1"/>
        <v>3091.98</v>
      </c>
    </row>
    <row r="110" spans="1:15">
      <c r="A110" s="16" t="s">
        <v>50</v>
      </c>
      <c r="B110" s="16" t="s">
        <v>114</v>
      </c>
      <c r="C110" s="18">
        <v>0.4</v>
      </c>
      <c r="D110" s="19">
        <v>0.19</v>
      </c>
      <c r="E110" s="19">
        <v>4.54</v>
      </c>
      <c r="F110" s="20">
        <v>10</v>
      </c>
      <c r="G110" s="20">
        <v>0</v>
      </c>
      <c r="H110" s="18">
        <v>14.6</v>
      </c>
      <c r="I110" s="19">
        <v>0.16</v>
      </c>
      <c r="J110" s="20">
        <v>6</v>
      </c>
      <c r="K110" s="18">
        <v>1.4</v>
      </c>
      <c r="L110" s="19">
        <v>11.73</v>
      </c>
      <c r="M110" s="19">
        <v>5.79</v>
      </c>
      <c r="N110" s="19">
        <v>23.97</v>
      </c>
      <c r="O110" s="21">
        <f t="shared" si="1"/>
        <v>78.78</v>
      </c>
    </row>
    <row r="111" spans="1:15">
      <c r="A111" s="16" t="s">
        <v>51</v>
      </c>
      <c r="B111" s="16" t="s">
        <v>114</v>
      </c>
      <c r="C111" s="20">
        <v>0</v>
      </c>
      <c r="D111" s="19">
        <v>0.04</v>
      </c>
      <c r="E111" s="19">
        <v>0.33</v>
      </c>
      <c r="F111" s="20">
        <v>1</v>
      </c>
      <c r="G111" s="19">
        <v>4.54</v>
      </c>
      <c r="H111" s="18">
        <v>2.7</v>
      </c>
      <c r="I111" s="20">
        <v>0</v>
      </c>
      <c r="J111" s="20">
        <v>2</v>
      </c>
      <c r="K111" s="19">
        <v>0.04</v>
      </c>
      <c r="L111" s="19">
        <v>0.62</v>
      </c>
      <c r="M111" s="19">
        <v>0.21</v>
      </c>
      <c r="N111" s="19">
        <v>11.41</v>
      </c>
      <c r="O111" s="21">
        <f t="shared" si="1"/>
        <v>22.89</v>
      </c>
    </row>
    <row r="112" spans="1:15">
      <c r="A112" s="16" t="s">
        <v>53</v>
      </c>
      <c r="B112" s="16" t="s">
        <v>114</v>
      </c>
      <c r="C112" s="18">
        <v>5.0999999999999996</v>
      </c>
      <c r="D112" s="20">
        <v>0</v>
      </c>
      <c r="E112" s="18">
        <v>18.7</v>
      </c>
      <c r="F112" s="20">
        <v>1</v>
      </c>
      <c r="G112" s="19">
        <v>93.66</v>
      </c>
      <c r="H112" s="18">
        <v>111.4</v>
      </c>
      <c r="I112" s="20">
        <v>0</v>
      </c>
      <c r="J112" s="20">
        <v>6</v>
      </c>
      <c r="K112" s="19">
        <v>0.06</v>
      </c>
      <c r="L112" s="19">
        <v>5.08</v>
      </c>
      <c r="M112" s="19">
        <v>18.440000000000001</v>
      </c>
      <c r="N112" s="19">
        <v>21.69</v>
      </c>
      <c r="O112" s="21">
        <f t="shared" si="1"/>
        <v>281.13000000000005</v>
      </c>
    </row>
    <row r="113" spans="1:15">
      <c r="A113" s="16" t="s">
        <v>55</v>
      </c>
      <c r="B113" s="16" t="s">
        <v>114</v>
      </c>
      <c r="C113" s="18">
        <v>0.7</v>
      </c>
      <c r="D113" s="19">
        <v>0.15</v>
      </c>
      <c r="E113" s="18">
        <v>0.9</v>
      </c>
      <c r="F113" s="20">
        <v>12</v>
      </c>
      <c r="G113" s="19">
        <v>133.19</v>
      </c>
      <c r="H113" s="18">
        <v>17.600000000000001</v>
      </c>
      <c r="I113" s="19">
        <v>0.05</v>
      </c>
      <c r="J113" s="20">
        <v>2</v>
      </c>
      <c r="K113" s="19">
        <v>1.26</v>
      </c>
      <c r="L113" s="19">
        <v>4.3600000000000003</v>
      </c>
      <c r="M113" s="20">
        <v>0</v>
      </c>
      <c r="N113" s="19">
        <v>28.53</v>
      </c>
      <c r="O113" s="21">
        <f t="shared" si="1"/>
        <v>200.74</v>
      </c>
    </row>
    <row r="114" spans="1:15">
      <c r="A114" s="16" t="s">
        <v>56</v>
      </c>
      <c r="B114" s="16" t="s">
        <v>114</v>
      </c>
      <c r="C114" s="18">
        <v>4.8</v>
      </c>
      <c r="D114" s="19">
        <v>0.15</v>
      </c>
      <c r="E114" s="19">
        <v>0.42</v>
      </c>
      <c r="F114" s="20">
        <v>20</v>
      </c>
      <c r="G114" s="20">
        <v>0</v>
      </c>
      <c r="H114" s="18">
        <v>5.0999999999999996</v>
      </c>
      <c r="I114" s="20">
        <v>0</v>
      </c>
      <c r="J114" s="20">
        <v>0</v>
      </c>
      <c r="K114" s="19">
        <v>0.16</v>
      </c>
      <c r="L114" s="19">
        <v>0.83</v>
      </c>
      <c r="M114" s="20">
        <v>0</v>
      </c>
      <c r="N114" s="19">
        <v>2.2799999999999998</v>
      </c>
      <c r="O114" s="21">
        <f t="shared" si="1"/>
        <v>33.739999999999995</v>
      </c>
    </row>
    <row r="115" spans="1:15">
      <c r="A115" s="16" t="s">
        <v>57</v>
      </c>
      <c r="B115" s="16" t="s">
        <v>114</v>
      </c>
      <c r="C115" s="20">
        <v>0</v>
      </c>
      <c r="D115" s="20">
        <v>0</v>
      </c>
      <c r="E115" s="20">
        <v>0</v>
      </c>
      <c r="F115" s="20">
        <v>0</v>
      </c>
      <c r="G115" s="19">
        <v>278.42</v>
      </c>
      <c r="H115" s="18">
        <v>293.8</v>
      </c>
      <c r="I115" s="20">
        <v>0</v>
      </c>
      <c r="J115" s="20">
        <v>1</v>
      </c>
      <c r="K115" s="20">
        <v>0</v>
      </c>
      <c r="L115" s="19">
        <v>9.5500000000000007</v>
      </c>
      <c r="M115" s="20">
        <v>0</v>
      </c>
      <c r="N115" s="20">
        <v>0</v>
      </c>
      <c r="O115" s="21">
        <f t="shared" si="1"/>
        <v>582.77</v>
      </c>
    </row>
    <row r="116" spans="1:15">
      <c r="A116" s="16" t="s">
        <v>58</v>
      </c>
      <c r="B116" s="16" t="s">
        <v>114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>
        <v>0.75</v>
      </c>
      <c r="N116" s="20">
        <v>0</v>
      </c>
      <c r="O116" s="21">
        <f t="shared" si="1"/>
        <v>0.75</v>
      </c>
    </row>
    <row r="117" spans="1:15">
      <c r="A117" s="16" t="s">
        <v>59</v>
      </c>
      <c r="B117" s="16" t="s">
        <v>114</v>
      </c>
      <c r="C117" s="18">
        <v>0.5</v>
      </c>
      <c r="D117" s="19">
        <v>1.22</v>
      </c>
      <c r="E117" s="19">
        <v>12.26</v>
      </c>
      <c r="F117" s="20">
        <v>108</v>
      </c>
      <c r="G117" s="19">
        <v>51.85</v>
      </c>
      <c r="H117" s="18">
        <v>517.79999999999995</v>
      </c>
      <c r="I117" s="19">
        <v>1.49</v>
      </c>
      <c r="J117" s="20">
        <v>55</v>
      </c>
      <c r="K117" s="19">
        <v>0.25</v>
      </c>
      <c r="L117" s="19">
        <v>39.74</v>
      </c>
      <c r="M117" s="19">
        <v>3.86</v>
      </c>
      <c r="N117" s="19">
        <v>133.54</v>
      </c>
      <c r="O117" s="21">
        <f t="shared" si="1"/>
        <v>925.51</v>
      </c>
    </row>
    <row r="118" spans="1:15">
      <c r="A118" s="16" t="s">
        <v>60</v>
      </c>
      <c r="B118" s="16" t="s">
        <v>114</v>
      </c>
      <c r="C118" s="18">
        <v>520.9</v>
      </c>
      <c r="D118" s="19">
        <v>1.67</v>
      </c>
      <c r="E118" s="19">
        <v>672.11</v>
      </c>
      <c r="F118" s="20">
        <v>5983</v>
      </c>
      <c r="G118" s="19">
        <v>505.45</v>
      </c>
      <c r="H118" s="18">
        <v>16.2</v>
      </c>
      <c r="I118" s="19">
        <v>2.41</v>
      </c>
      <c r="J118" s="20">
        <v>1972</v>
      </c>
      <c r="K118" s="19">
        <v>0.06</v>
      </c>
      <c r="L118" s="19">
        <v>481.69</v>
      </c>
      <c r="M118" s="19">
        <v>523.66</v>
      </c>
      <c r="N118" s="19">
        <v>2388.87</v>
      </c>
      <c r="O118" s="21">
        <f t="shared" si="1"/>
        <v>13068.02</v>
      </c>
    </row>
    <row r="119" spans="1:15">
      <c r="A119" s="16" t="s">
        <v>61</v>
      </c>
      <c r="B119" s="16" t="s">
        <v>114</v>
      </c>
      <c r="C119" s="18">
        <v>9.4</v>
      </c>
      <c r="D119" s="20">
        <v>0</v>
      </c>
      <c r="E119" s="19">
        <v>43.36</v>
      </c>
      <c r="F119" s="20">
        <v>1</v>
      </c>
      <c r="G119" s="18">
        <v>42.4</v>
      </c>
      <c r="H119" s="20">
        <v>47</v>
      </c>
      <c r="I119" s="19">
        <v>0.09</v>
      </c>
      <c r="J119" s="20">
        <v>0</v>
      </c>
      <c r="K119" s="19">
        <v>0.22</v>
      </c>
      <c r="L119" s="19">
        <v>0.21</v>
      </c>
      <c r="M119" s="19">
        <v>13.08</v>
      </c>
      <c r="N119" s="19">
        <v>148.38</v>
      </c>
      <c r="O119" s="21">
        <f t="shared" si="1"/>
        <v>305.14</v>
      </c>
    </row>
    <row r="120" spans="1:15">
      <c r="A120" s="16" t="s">
        <v>62</v>
      </c>
      <c r="B120" s="16" t="s">
        <v>114</v>
      </c>
      <c r="C120" s="18">
        <v>334.9</v>
      </c>
      <c r="D120" s="19">
        <v>14.09</v>
      </c>
      <c r="E120" s="19">
        <v>17292.05</v>
      </c>
      <c r="F120" s="20">
        <v>7473</v>
      </c>
      <c r="G120" s="19">
        <v>4121.34</v>
      </c>
      <c r="H120" s="20">
        <v>763</v>
      </c>
      <c r="I120" s="19">
        <v>2.2799999999999998</v>
      </c>
      <c r="J120" s="20">
        <v>1061</v>
      </c>
      <c r="K120" s="19">
        <v>38.33</v>
      </c>
      <c r="L120" s="19">
        <v>846.54</v>
      </c>
      <c r="M120" s="19">
        <v>6403.32</v>
      </c>
      <c r="N120" s="19">
        <v>1595.63</v>
      </c>
      <c r="O120" s="21">
        <f t="shared" si="1"/>
        <v>39945.480000000003</v>
      </c>
    </row>
    <row r="121" spans="1:15">
      <c r="A121" s="16" t="s">
        <v>63</v>
      </c>
      <c r="B121" s="16" t="s">
        <v>114</v>
      </c>
      <c r="C121" s="18">
        <v>0.2</v>
      </c>
      <c r="D121" s="20">
        <v>0</v>
      </c>
      <c r="E121" s="19">
        <v>17.350000000000001</v>
      </c>
      <c r="F121" s="20">
        <v>11</v>
      </c>
      <c r="G121" s="19">
        <v>43.06</v>
      </c>
      <c r="H121" s="18">
        <v>1.6</v>
      </c>
      <c r="I121" s="20">
        <v>0</v>
      </c>
      <c r="J121" s="20">
        <v>6</v>
      </c>
      <c r="K121" s="18">
        <v>0.2</v>
      </c>
      <c r="L121" s="19">
        <v>3.11</v>
      </c>
      <c r="M121" s="19">
        <v>1.93</v>
      </c>
      <c r="N121" s="19">
        <v>3.42</v>
      </c>
      <c r="O121" s="21">
        <f t="shared" si="1"/>
        <v>87.87</v>
      </c>
    </row>
    <row r="122" spans="1:15">
      <c r="A122" s="16" t="s">
        <v>65</v>
      </c>
      <c r="B122" s="16" t="s">
        <v>114</v>
      </c>
      <c r="C122" s="18">
        <v>3.5</v>
      </c>
      <c r="D122" s="19">
        <v>0.65</v>
      </c>
      <c r="E122" s="19">
        <v>58.27</v>
      </c>
      <c r="F122" s="20">
        <v>55</v>
      </c>
      <c r="G122" s="18">
        <v>468.5</v>
      </c>
      <c r="H122" s="20">
        <v>51</v>
      </c>
      <c r="I122" s="19">
        <v>0.99</v>
      </c>
      <c r="J122" s="20">
        <v>29</v>
      </c>
      <c r="K122" s="19">
        <v>5.88</v>
      </c>
      <c r="L122" s="19">
        <v>17.64</v>
      </c>
      <c r="M122" s="19">
        <v>19.829999999999998</v>
      </c>
      <c r="N122" s="18">
        <v>33.1</v>
      </c>
      <c r="O122" s="21">
        <f t="shared" si="1"/>
        <v>743.36</v>
      </c>
    </row>
    <row r="123" spans="1:15">
      <c r="A123" s="16" t="s">
        <v>66</v>
      </c>
      <c r="B123" s="16" t="s">
        <v>114</v>
      </c>
      <c r="C123" s="18">
        <v>0.4</v>
      </c>
      <c r="D123" s="19">
        <v>0.11</v>
      </c>
      <c r="E123" s="19">
        <v>8.9499999999999993</v>
      </c>
      <c r="F123" s="20">
        <v>46</v>
      </c>
      <c r="G123" s="18">
        <v>0.2</v>
      </c>
      <c r="H123" s="18">
        <v>1.6</v>
      </c>
      <c r="I123" s="20">
        <v>0</v>
      </c>
      <c r="J123" s="20">
        <v>23</v>
      </c>
      <c r="K123" s="19">
        <v>0.17</v>
      </c>
      <c r="L123" s="19">
        <v>3.32</v>
      </c>
      <c r="M123" s="19">
        <v>2.36</v>
      </c>
      <c r="N123" s="20">
        <v>0</v>
      </c>
      <c r="O123" s="21">
        <f t="shared" si="1"/>
        <v>86.11</v>
      </c>
    </row>
    <row r="124" spans="1:15">
      <c r="A124" s="16" t="s">
        <v>68</v>
      </c>
      <c r="B124" s="16" t="s">
        <v>114</v>
      </c>
      <c r="C124" s="20">
        <v>0</v>
      </c>
      <c r="D124" s="20">
        <v>0</v>
      </c>
      <c r="E124" s="19">
        <v>6.31</v>
      </c>
      <c r="F124" s="20">
        <v>0</v>
      </c>
      <c r="G124" s="19">
        <v>64.59</v>
      </c>
      <c r="H124" s="18">
        <v>13.7</v>
      </c>
      <c r="I124" s="20">
        <v>0</v>
      </c>
      <c r="J124" s="20">
        <v>0</v>
      </c>
      <c r="K124" s="19">
        <v>0.01</v>
      </c>
      <c r="L124" s="19">
        <v>10.38</v>
      </c>
      <c r="M124" s="19">
        <v>1.61</v>
      </c>
      <c r="N124" s="20">
        <v>0</v>
      </c>
      <c r="O124" s="21">
        <f t="shared" si="1"/>
        <v>96.600000000000009</v>
      </c>
    </row>
    <row r="125" spans="1:15">
      <c r="A125" s="16" t="s">
        <v>69</v>
      </c>
      <c r="B125" s="16" t="s">
        <v>114</v>
      </c>
      <c r="C125" s="18">
        <v>1.1000000000000001</v>
      </c>
      <c r="D125" s="19">
        <v>0.11</v>
      </c>
      <c r="E125" s="19">
        <v>32.58</v>
      </c>
      <c r="F125" s="20">
        <v>28</v>
      </c>
      <c r="G125" s="19">
        <v>72.23</v>
      </c>
      <c r="H125" s="18">
        <v>30.4</v>
      </c>
      <c r="I125" s="19">
        <v>0.14000000000000001</v>
      </c>
      <c r="J125" s="20">
        <v>26</v>
      </c>
      <c r="K125" s="18">
        <v>0.4</v>
      </c>
      <c r="L125" s="19">
        <v>19.09</v>
      </c>
      <c r="M125" s="19">
        <v>292.33</v>
      </c>
      <c r="N125" s="19">
        <v>27.39</v>
      </c>
      <c r="O125" s="21">
        <f t="shared" si="1"/>
        <v>529.77</v>
      </c>
    </row>
    <row r="126" spans="1:15">
      <c r="A126" s="16" t="s">
        <v>71</v>
      </c>
      <c r="B126" s="16" t="s">
        <v>114</v>
      </c>
      <c r="C126" s="18">
        <v>0.4</v>
      </c>
      <c r="D126" s="20">
        <v>0</v>
      </c>
      <c r="E126" s="19">
        <v>241.81</v>
      </c>
      <c r="F126" s="20">
        <v>14</v>
      </c>
      <c r="G126" s="19">
        <v>158.62</v>
      </c>
      <c r="H126" s="20">
        <v>54</v>
      </c>
      <c r="I126" s="19">
        <v>0.12</v>
      </c>
      <c r="J126" s="20">
        <v>151</v>
      </c>
      <c r="K126" s="20">
        <v>0</v>
      </c>
      <c r="L126" s="18">
        <v>13.8</v>
      </c>
      <c r="M126" s="19">
        <v>6.11</v>
      </c>
      <c r="N126" s="19">
        <v>146.09</v>
      </c>
      <c r="O126" s="21">
        <f t="shared" si="1"/>
        <v>785.95</v>
      </c>
    </row>
    <row r="127" spans="1:15">
      <c r="A127" s="16" t="s">
        <v>72</v>
      </c>
      <c r="B127" s="16" t="s">
        <v>114</v>
      </c>
      <c r="C127" s="20">
        <v>22</v>
      </c>
      <c r="D127" s="19">
        <v>0.34</v>
      </c>
      <c r="E127" s="20">
        <v>424</v>
      </c>
      <c r="F127" s="20">
        <v>143</v>
      </c>
      <c r="G127" s="19">
        <v>142.33000000000001</v>
      </c>
      <c r="H127" s="18">
        <v>127.7</v>
      </c>
      <c r="I127" s="19">
        <v>0.97</v>
      </c>
      <c r="J127" s="20">
        <v>85</v>
      </c>
      <c r="K127" s="19">
        <v>1.57</v>
      </c>
      <c r="L127" s="19">
        <v>13.18</v>
      </c>
      <c r="M127" s="19">
        <v>144.18</v>
      </c>
      <c r="N127" s="19">
        <v>261.37</v>
      </c>
      <c r="O127" s="21">
        <f t="shared" si="1"/>
        <v>1365.6399999999999</v>
      </c>
    </row>
    <row r="128" spans="1:15">
      <c r="A128" s="16" t="s">
        <v>73</v>
      </c>
      <c r="B128" s="16" t="s">
        <v>114</v>
      </c>
      <c r="C128" s="18">
        <v>13.2</v>
      </c>
      <c r="D128" s="19">
        <v>0.19</v>
      </c>
      <c r="E128" s="19">
        <v>45.92</v>
      </c>
      <c r="F128" s="20">
        <v>59</v>
      </c>
      <c r="G128" s="19">
        <v>518.24</v>
      </c>
      <c r="H128" s="18">
        <v>328.9</v>
      </c>
      <c r="I128" s="19">
        <v>0.39</v>
      </c>
      <c r="J128" s="20">
        <v>28</v>
      </c>
      <c r="K128" s="19">
        <v>0.31</v>
      </c>
      <c r="L128" s="19">
        <v>0.42</v>
      </c>
      <c r="M128" s="19">
        <v>454.62</v>
      </c>
      <c r="N128" s="19">
        <v>59.35</v>
      </c>
      <c r="O128" s="21">
        <f t="shared" si="1"/>
        <v>1508.5399999999997</v>
      </c>
    </row>
    <row r="129" spans="1:15">
      <c r="A129" s="16" t="s">
        <v>74</v>
      </c>
      <c r="B129" s="16" t="s">
        <v>114</v>
      </c>
      <c r="C129" s="18">
        <v>31.5</v>
      </c>
      <c r="D129" s="20">
        <v>0</v>
      </c>
      <c r="E129" s="19">
        <v>19.96</v>
      </c>
      <c r="F129" s="20">
        <v>0</v>
      </c>
      <c r="G129" s="19">
        <v>217.71</v>
      </c>
      <c r="H129" s="20">
        <v>155</v>
      </c>
      <c r="I129" s="20">
        <v>0</v>
      </c>
      <c r="J129" s="20">
        <v>3</v>
      </c>
      <c r="K129" s="19">
        <v>0.02</v>
      </c>
      <c r="L129" s="19">
        <v>0.42</v>
      </c>
      <c r="M129" s="19">
        <v>27.98</v>
      </c>
      <c r="N129" s="19">
        <v>420.02</v>
      </c>
      <c r="O129" s="21">
        <f t="shared" si="1"/>
        <v>875.61</v>
      </c>
    </row>
    <row r="130" spans="1:15">
      <c r="A130" s="16" t="s">
        <v>76</v>
      </c>
      <c r="B130" s="16" t="s">
        <v>114</v>
      </c>
      <c r="C130" s="20">
        <v>0</v>
      </c>
      <c r="D130" s="22" t="s">
        <v>105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1">
        <f t="shared" si="1"/>
        <v>0</v>
      </c>
    </row>
    <row r="131" spans="1:15">
      <c r="A131" s="16" t="s">
        <v>75</v>
      </c>
      <c r="B131" s="16" t="s">
        <v>114</v>
      </c>
      <c r="C131" s="20">
        <v>2</v>
      </c>
      <c r="D131" s="19">
        <v>0.38</v>
      </c>
      <c r="E131" s="19">
        <v>13.24</v>
      </c>
      <c r="F131" s="20">
        <v>41</v>
      </c>
      <c r="G131" s="19">
        <v>298.37</v>
      </c>
      <c r="H131" s="18">
        <v>34.299999999999997</v>
      </c>
      <c r="I131" s="19">
        <v>0.28000000000000003</v>
      </c>
      <c r="J131" s="20">
        <v>33</v>
      </c>
      <c r="K131" s="19">
        <v>4.57</v>
      </c>
      <c r="L131" s="18">
        <v>35.700000000000003</v>
      </c>
      <c r="M131" s="19">
        <v>63.35</v>
      </c>
      <c r="N131" s="19">
        <v>49.08</v>
      </c>
      <c r="O131" s="21">
        <f t="shared" si="1"/>
        <v>575.27</v>
      </c>
    </row>
    <row r="132" spans="1:15">
      <c r="A132" s="16" t="s">
        <v>78</v>
      </c>
      <c r="B132" s="16" t="s">
        <v>114</v>
      </c>
      <c r="C132" s="18">
        <v>70.7</v>
      </c>
      <c r="D132" s="19">
        <v>0.11</v>
      </c>
      <c r="E132" s="19">
        <v>137.63999999999999</v>
      </c>
      <c r="F132" s="20">
        <v>14</v>
      </c>
      <c r="G132" s="19">
        <v>1436.16</v>
      </c>
      <c r="H132" s="18">
        <v>89.9</v>
      </c>
      <c r="I132" s="19">
        <v>2.4300000000000002</v>
      </c>
      <c r="J132" s="20">
        <v>308</v>
      </c>
      <c r="K132" s="19">
        <v>1.99</v>
      </c>
      <c r="L132" s="19">
        <v>83.43</v>
      </c>
      <c r="M132" s="19">
        <v>8.68</v>
      </c>
      <c r="N132" s="19">
        <v>50.22</v>
      </c>
      <c r="O132" s="21">
        <f t="shared" si="1"/>
        <v>2203.2599999999998</v>
      </c>
    </row>
    <row r="133" spans="1:15">
      <c r="A133" s="16" t="s">
        <v>79</v>
      </c>
      <c r="B133" s="16" t="s">
        <v>114</v>
      </c>
      <c r="C133" s="20">
        <v>7</v>
      </c>
      <c r="D133" s="20">
        <v>0</v>
      </c>
      <c r="E133" s="18">
        <v>32.1</v>
      </c>
      <c r="F133" s="20">
        <v>45</v>
      </c>
      <c r="G133" s="19">
        <v>217.66</v>
      </c>
      <c r="H133" s="18">
        <v>40.5</v>
      </c>
      <c r="I133" s="19">
        <v>0.22</v>
      </c>
      <c r="J133" s="20">
        <v>13</v>
      </c>
      <c r="K133" s="19">
        <v>0.67</v>
      </c>
      <c r="L133" s="19">
        <v>11.93</v>
      </c>
      <c r="M133" s="19">
        <v>0.75</v>
      </c>
      <c r="N133" s="19">
        <v>11.41</v>
      </c>
      <c r="O133" s="21">
        <f t="shared" si="1"/>
        <v>380.24000000000007</v>
      </c>
    </row>
    <row r="134" spans="1:15">
      <c r="A134" s="16" t="s">
        <v>80</v>
      </c>
      <c r="B134" s="16" t="s">
        <v>114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18">
        <v>0.3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1">
        <f t="shared" si="1"/>
        <v>0.3</v>
      </c>
    </row>
    <row r="135" spans="1:15">
      <c r="A135" s="16" t="s">
        <v>81</v>
      </c>
      <c r="B135" s="16" t="s">
        <v>114</v>
      </c>
      <c r="C135" s="18">
        <v>0.1</v>
      </c>
      <c r="D135" s="19">
        <v>0.49</v>
      </c>
      <c r="E135" s="19">
        <v>24.09</v>
      </c>
      <c r="F135" s="20">
        <v>7</v>
      </c>
      <c r="G135" s="19">
        <v>11.33</v>
      </c>
      <c r="H135" s="18">
        <v>21.5</v>
      </c>
      <c r="I135" s="20">
        <v>0</v>
      </c>
      <c r="J135" s="20">
        <v>17</v>
      </c>
      <c r="K135" s="19">
        <v>0.43</v>
      </c>
      <c r="L135" s="19">
        <v>31.03</v>
      </c>
      <c r="M135" s="19">
        <v>1.61</v>
      </c>
      <c r="N135" s="19">
        <v>81.040000000000006</v>
      </c>
      <c r="O135" s="21">
        <f t="shared" si="1"/>
        <v>195.62</v>
      </c>
    </row>
    <row r="136" spans="1:15">
      <c r="A136" s="16" t="s">
        <v>83</v>
      </c>
      <c r="B136" s="16" t="s">
        <v>114</v>
      </c>
      <c r="C136" s="20">
        <v>0</v>
      </c>
      <c r="D136" s="20">
        <v>0</v>
      </c>
      <c r="E136" s="19">
        <v>14.96</v>
      </c>
      <c r="F136" s="20">
        <v>2</v>
      </c>
      <c r="G136" s="19">
        <v>121.94</v>
      </c>
      <c r="H136" s="18">
        <v>24.5</v>
      </c>
      <c r="I136" s="19">
        <v>9.81</v>
      </c>
      <c r="J136" s="20">
        <v>25</v>
      </c>
      <c r="K136" s="19">
        <v>0.42</v>
      </c>
      <c r="L136" s="19">
        <v>2.08</v>
      </c>
      <c r="M136" s="19">
        <v>1.72</v>
      </c>
      <c r="N136" s="19">
        <v>15.98</v>
      </c>
      <c r="O136" s="21">
        <f t="shared" si="1"/>
        <v>218.41</v>
      </c>
    </row>
    <row r="137" spans="1:15">
      <c r="A137" s="16" t="s">
        <v>84</v>
      </c>
      <c r="B137" s="16" t="s">
        <v>114</v>
      </c>
      <c r="C137" s="18">
        <v>65.7</v>
      </c>
      <c r="D137" s="19">
        <v>1.71</v>
      </c>
      <c r="E137" s="19">
        <v>30.37</v>
      </c>
      <c r="F137" s="20">
        <v>574</v>
      </c>
      <c r="G137" s="19">
        <v>565.52</v>
      </c>
      <c r="H137" s="18">
        <v>676.4</v>
      </c>
      <c r="I137" s="19">
        <v>6.89</v>
      </c>
      <c r="J137" s="20">
        <v>439</v>
      </c>
      <c r="K137" s="18">
        <v>10.5</v>
      </c>
      <c r="L137" s="19">
        <v>117.36</v>
      </c>
      <c r="M137" s="19">
        <v>646.83000000000004</v>
      </c>
      <c r="N137" s="19">
        <v>618.62</v>
      </c>
      <c r="O137" s="21">
        <f t="shared" si="1"/>
        <v>3752.9</v>
      </c>
    </row>
    <row r="138" spans="1:15">
      <c r="A138" s="16" t="s">
        <v>85</v>
      </c>
      <c r="B138" s="16" t="s">
        <v>114</v>
      </c>
      <c r="C138" s="18">
        <v>12.9</v>
      </c>
      <c r="D138" s="20">
        <v>0</v>
      </c>
      <c r="E138" s="20">
        <v>17</v>
      </c>
      <c r="F138" s="20">
        <v>445</v>
      </c>
      <c r="G138" s="20">
        <v>396</v>
      </c>
      <c r="H138" s="18">
        <v>15.2</v>
      </c>
      <c r="I138" s="19">
        <v>2.4500000000000002</v>
      </c>
      <c r="J138" s="20">
        <v>191</v>
      </c>
      <c r="K138" s="19">
        <v>0.97</v>
      </c>
      <c r="L138" s="19">
        <v>29.57</v>
      </c>
      <c r="M138" s="19">
        <v>2.04</v>
      </c>
      <c r="N138" s="19">
        <v>214.58</v>
      </c>
      <c r="O138" s="21">
        <f t="shared" si="1"/>
        <v>1326.71</v>
      </c>
    </row>
    <row r="139" spans="1:15">
      <c r="A139" s="16" t="s">
        <v>86</v>
      </c>
      <c r="B139" s="16" t="s">
        <v>114</v>
      </c>
      <c r="C139" s="18">
        <v>0.3</v>
      </c>
      <c r="D139" s="20">
        <v>0</v>
      </c>
      <c r="E139" s="19">
        <v>4.79</v>
      </c>
      <c r="F139" s="20">
        <v>73</v>
      </c>
      <c r="G139" s="18">
        <v>104.6</v>
      </c>
      <c r="H139" s="18">
        <v>413.8</v>
      </c>
      <c r="I139" s="20">
        <v>0</v>
      </c>
      <c r="J139" s="20">
        <v>10</v>
      </c>
      <c r="K139" s="19">
        <v>0.13</v>
      </c>
      <c r="L139" s="19">
        <v>36.840000000000003</v>
      </c>
      <c r="M139" s="19">
        <v>1.82</v>
      </c>
      <c r="N139" s="19">
        <v>1188.1600000000001</v>
      </c>
      <c r="O139" s="21">
        <f t="shared" si="1"/>
        <v>1833.44</v>
      </c>
    </row>
    <row r="140" spans="1:15">
      <c r="A140" s="16" t="s">
        <v>88</v>
      </c>
      <c r="B140" s="16" t="s">
        <v>114</v>
      </c>
      <c r="C140" s="18">
        <v>3.3</v>
      </c>
      <c r="D140" s="19">
        <v>0.11</v>
      </c>
      <c r="E140" s="19">
        <v>69.86</v>
      </c>
      <c r="F140" s="20">
        <v>12</v>
      </c>
      <c r="G140" s="19">
        <v>901.81</v>
      </c>
      <c r="H140" s="18">
        <v>51.1</v>
      </c>
      <c r="I140" s="19">
        <v>0.23</v>
      </c>
      <c r="J140" s="20">
        <v>93</v>
      </c>
      <c r="K140" s="19">
        <v>1.61</v>
      </c>
      <c r="L140" s="18">
        <v>16.5</v>
      </c>
      <c r="M140" s="19">
        <v>18.55</v>
      </c>
      <c r="N140" s="19">
        <v>1.1399999999999999</v>
      </c>
      <c r="O140" s="21">
        <f t="shared" si="1"/>
        <v>1169.2099999999998</v>
      </c>
    </row>
    <row r="141" spans="1:15">
      <c r="A141" s="16" t="s">
        <v>91</v>
      </c>
      <c r="B141" s="16" t="s">
        <v>114</v>
      </c>
      <c r="C141" s="20">
        <v>0</v>
      </c>
      <c r="D141" s="20">
        <v>0</v>
      </c>
      <c r="E141" s="19">
        <v>0.15</v>
      </c>
      <c r="F141" s="20">
        <v>0</v>
      </c>
      <c r="G141" s="19">
        <v>16.920000000000002</v>
      </c>
      <c r="H141" s="18">
        <v>0.8</v>
      </c>
      <c r="I141" s="19">
        <v>7.0000000000000007E-2</v>
      </c>
      <c r="J141" s="20">
        <v>0</v>
      </c>
      <c r="K141" s="20">
        <v>0</v>
      </c>
      <c r="L141" s="20">
        <v>0</v>
      </c>
      <c r="M141" s="19">
        <v>0.75</v>
      </c>
      <c r="N141" s="20">
        <v>0</v>
      </c>
      <c r="O141" s="21">
        <f t="shared" ref="O141:O204" si="2">SUM(C141:N141)</f>
        <v>18.690000000000001</v>
      </c>
    </row>
    <row r="142" spans="1:15">
      <c r="A142" s="16" t="s">
        <v>93</v>
      </c>
      <c r="B142" s="16" t="s">
        <v>114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1">
        <f t="shared" si="2"/>
        <v>0</v>
      </c>
    </row>
    <row r="143" spans="1:15">
      <c r="A143" s="16" t="s">
        <v>95</v>
      </c>
      <c r="B143" s="16" t="s">
        <v>114</v>
      </c>
      <c r="C143" s="20">
        <v>0</v>
      </c>
      <c r="D143" s="20">
        <v>0</v>
      </c>
      <c r="E143" s="19">
        <v>0.04</v>
      </c>
      <c r="F143" s="20">
        <v>0</v>
      </c>
      <c r="G143" s="20">
        <v>0</v>
      </c>
      <c r="H143" s="20">
        <v>5</v>
      </c>
      <c r="I143" s="20">
        <v>0</v>
      </c>
      <c r="J143" s="20">
        <v>4</v>
      </c>
      <c r="K143" s="20">
        <v>0</v>
      </c>
      <c r="L143" s="19">
        <v>0.31</v>
      </c>
      <c r="M143" s="19">
        <v>0.32</v>
      </c>
      <c r="N143" s="20">
        <v>0</v>
      </c>
      <c r="O143" s="21">
        <f t="shared" si="2"/>
        <v>9.67</v>
      </c>
    </row>
    <row r="144" spans="1:15">
      <c r="A144" s="16" t="s">
        <v>96</v>
      </c>
      <c r="B144" s="16" t="s">
        <v>114</v>
      </c>
      <c r="C144" s="18">
        <v>0.4</v>
      </c>
      <c r="D144" s="20">
        <v>0</v>
      </c>
      <c r="E144" s="19">
        <v>6.66</v>
      </c>
      <c r="F144" s="20">
        <v>0</v>
      </c>
      <c r="G144" s="19">
        <v>77.63</v>
      </c>
      <c r="H144" s="18">
        <v>3.3</v>
      </c>
      <c r="I144" s="19">
        <v>0.22</v>
      </c>
      <c r="J144" s="20">
        <v>2</v>
      </c>
      <c r="K144" s="20">
        <v>0</v>
      </c>
      <c r="L144" s="19">
        <v>0.73</v>
      </c>
      <c r="M144" s="19">
        <v>0.86</v>
      </c>
      <c r="N144" s="20">
        <v>0</v>
      </c>
      <c r="O144" s="21">
        <f t="shared" si="2"/>
        <v>91.8</v>
      </c>
    </row>
    <row r="145" spans="1:15">
      <c r="A145" s="16" t="s">
        <v>97</v>
      </c>
      <c r="B145" s="16" t="s">
        <v>114</v>
      </c>
      <c r="C145" s="18">
        <v>0.7</v>
      </c>
      <c r="D145" s="20">
        <v>0</v>
      </c>
      <c r="E145" s="19">
        <v>25.85</v>
      </c>
      <c r="F145" s="20">
        <v>4</v>
      </c>
      <c r="G145" s="19">
        <v>40.409999999999997</v>
      </c>
      <c r="H145" s="18">
        <v>2.1</v>
      </c>
      <c r="I145" s="19">
        <v>0.09</v>
      </c>
      <c r="J145" s="20">
        <v>10</v>
      </c>
      <c r="K145" s="19">
        <v>0.02</v>
      </c>
      <c r="L145" s="19">
        <v>3.01</v>
      </c>
      <c r="M145" s="19">
        <v>2.79</v>
      </c>
      <c r="N145" s="20">
        <v>0</v>
      </c>
      <c r="O145" s="21">
        <f t="shared" si="2"/>
        <v>88.97</v>
      </c>
    </row>
    <row r="146" spans="1:15">
      <c r="A146" s="16" t="s">
        <v>98</v>
      </c>
      <c r="B146" s="16" t="s">
        <v>114</v>
      </c>
      <c r="C146" s="18">
        <v>0.1</v>
      </c>
      <c r="D146" s="20">
        <v>0</v>
      </c>
      <c r="E146" s="20">
        <v>0</v>
      </c>
      <c r="F146" s="20">
        <v>23</v>
      </c>
      <c r="G146" s="20">
        <v>0</v>
      </c>
      <c r="H146" s="18">
        <v>0.6</v>
      </c>
      <c r="I146" s="19">
        <v>0.01</v>
      </c>
      <c r="J146" s="20">
        <v>13</v>
      </c>
      <c r="K146" s="19">
        <v>0.01</v>
      </c>
      <c r="L146" s="18">
        <v>0.1</v>
      </c>
      <c r="M146" s="20">
        <v>0</v>
      </c>
      <c r="N146" s="20">
        <v>0</v>
      </c>
      <c r="O146" s="21">
        <f t="shared" si="2"/>
        <v>36.820000000000007</v>
      </c>
    </row>
    <row r="147" spans="1:15">
      <c r="A147" s="16" t="s">
        <v>99</v>
      </c>
      <c r="B147" s="16" t="s">
        <v>114</v>
      </c>
      <c r="C147" s="20">
        <v>0</v>
      </c>
      <c r="D147" s="20">
        <v>0</v>
      </c>
      <c r="E147" s="19">
        <v>3.06</v>
      </c>
      <c r="F147" s="20">
        <v>1</v>
      </c>
      <c r="G147" s="18">
        <v>24.9</v>
      </c>
      <c r="H147" s="18">
        <v>1.7</v>
      </c>
      <c r="I147" s="20">
        <v>0</v>
      </c>
      <c r="J147" s="20">
        <v>3</v>
      </c>
      <c r="K147" s="19">
        <v>0.04</v>
      </c>
      <c r="L147" s="19">
        <v>6.64</v>
      </c>
      <c r="M147" s="19">
        <v>0.11</v>
      </c>
      <c r="N147" s="20">
        <v>0</v>
      </c>
      <c r="O147" s="21">
        <f t="shared" si="2"/>
        <v>40.449999999999996</v>
      </c>
    </row>
    <row r="148" spans="1:15">
      <c r="A148" s="16" t="s">
        <v>101</v>
      </c>
      <c r="B148" s="16" t="s">
        <v>114</v>
      </c>
      <c r="C148" s="20">
        <v>0</v>
      </c>
      <c r="D148" s="20">
        <v>0</v>
      </c>
      <c r="E148" s="19">
        <v>0.63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1">
        <f t="shared" si="2"/>
        <v>0.63</v>
      </c>
    </row>
    <row r="149" spans="1:15">
      <c r="A149" s="16" t="s">
        <v>102</v>
      </c>
      <c r="B149" s="16" t="s">
        <v>114</v>
      </c>
      <c r="C149" s="20">
        <v>0</v>
      </c>
      <c r="D149" s="22" t="s">
        <v>105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1">
        <f t="shared" si="2"/>
        <v>0</v>
      </c>
    </row>
    <row r="150" spans="1:15">
      <c r="A150" s="16" t="s">
        <v>89</v>
      </c>
      <c r="B150" s="16" t="s">
        <v>114</v>
      </c>
      <c r="C150" s="18">
        <v>1.3</v>
      </c>
      <c r="D150" s="20">
        <v>0</v>
      </c>
      <c r="E150" s="19">
        <v>14.45</v>
      </c>
      <c r="F150" s="20">
        <v>25</v>
      </c>
      <c r="G150" s="20">
        <v>0</v>
      </c>
      <c r="H150" s="18">
        <v>6.7</v>
      </c>
      <c r="I150" s="19">
        <v>0.89</v>
      </c>
      <c r="J150" s="20">
        <v>37</v>
      </c>
      <c r="K150" s="19">
        <v>0.05</v>
      </c>
      <c r="L150" s="19">
        <v>3.42</v>
      </c>
      <c r="M150" s="19">
        <v>83.19</v>
      </c>
      <c r="N150" s="19">
        <v>28.53</v>
      </c>
      <c r="O150" s="21">
        <f t="shared" si="2"/>
        <v>200.53</v>
      </c>
    </row>
    <row r="151" spans="1:15">
      <c r="A151" s="16" t="s">
        <v>90</v>
      </c>
      <c r="B151" s="16" t="s">
        <v>114</v>
      </c>
      <c r="C151" s="18">
        <v>0.1</v>
      </c>
      <c r="D151" s="20">
        <v>0</v>
      </c>
      <c r="E151" s="19">
        <v>1.19</v>
      </c>
      <c r="F151" s="20">
        <v>0</v>
      </c>
      <c r="G151" s="19">
        <v>53.38</v>
      </c>
      <c r="H151" s="18">
        <v>26.7</v>
      </c>
      <c r="I151" s="19">
        <v>0.01</v>
      </c>
      <c r="J151" s="20">
        <v>8</v>
      </c>
      <c r="K151" s="19">
        <v>0.02</v>
      </c>
      <c r="L151" s="20">
        <v>0</v>
      </c>
      <c r="M151" s="19">
        <v>1.29</v>
      </c>
      <c r="N151" s="19">
        <v>14.84</v>
      </c>
      <c r="O151" s="21">
        <f t="shared" si="2"/>
        <v>105.53000000000002</v>
      </c>
    </row>
    <row r="152" spans="1:15">
      <c r="A152" s="16" t="s">
        <v>103</v>
      </c>
      <c r="B152" s="16" t="s">
        <v>114</v>
      </c>
      <c r="C152" s="18">
        <v>1407.6</v>
      </c>
      <c r="D152" s="19">
        <v>30.31</v>
      </c>
      <c r="E152" s="19">
        <v>24083.439999999999</v>
      </c>
      <c r="F152" s="20">
        <v>17611</v>
      </c>
      <c r="G152" s="18">
        <v>14044.7</v>
      </c>
      <c r="H152" s="18">
        <v>8595.2999999999993</v>
      </c>
      <c r="I152" s="19">
        <v>56.85</v>
      </c>
      <c r="J152" s="20">
        <v>5983</v>
      </c>
      <c r="K152" s="19">
        <v>99.69</v>
      </c>
      <c r="L152" s="19">
        <v>2686.66</v>
      </c>
      <c r="M152" s="19">
        <v>11413.07</v>
      </c>
      <c r="N152" s="19">
        <v>8979.11</v>
      </c>
      <c r="O152" s="21">
        <f t="shared" si="2"/>
        <v>94990.730000000025</v>
      </c>
    </row>
    <row r="153" spans="1:15">
      <c r="A153" s="16" t="s">
        <v>117</v>
      </c>
      <c r="B153" s="16" t="s">
        <v>114</v>
      </c>
      <c r="C153" s="22" t="s">
        <v>105</v>
      </c>
      <c r="D153" s="19">
        <v>104.99</v>
      </c>
      <c r="E153" s="19">
        <v>45268.77</v>
      </c>
      <c r="F153" s="20">
        <v>97575</v>
      </c>
      <c r="G153" s="22" t="s">
        <v>105</v>
      </c>
      <c r="H153" s="22" t="s">
        <v>105</v>
      </c>
      <c r="I153" s="19">
        <v>430.04</v>
      </c>
      <c r="J153" s="22" t="s">
        <v>105</v>
      </c>
      <c r="K153" s="22" t="s">
        <v>105</v>
      </c>
      <c r="L153" s="19">
        <v>3047.98</v>
      </c>
      <c r="M153" s="20">
        <v>0</v>
      </c>
      <c r="N153" s="22" t="s">
        <v>105</v>
      </c>
      <c r="O153" s="21">
        <f t="shared" si="2"/>
        <v>146426.78000000003</v>
      </c>
    </row>
    <row r="154" spans="1:15">
      <c r="A154" s="16" t="s">
        <v>118</v>
      </c>
      <c r="B154" s="16" t="s">
        <v>114</v>
      </c>
      <c r="C154" s="22" t="s">
        <v>105</v>
      </c>
      <c r="D154" s="22" t="s">
        <v>105</v>
      </c>
      <c r="E154" s="22" t="s">
        <v>105</v>
      </c>
      <c r="F154" s="22" t="s">
        <v>105</v>
      </c>
      <c r="G154" s="22" t="s">
        <v>105</v>
      </c>
      <c r="H154" s="22" t="s">
        <v>105</v>
      </c>
      <c r="I154" s="22" t="s">
        <v>105</v>
      </c>
      <c r="J154" s="22" t="s">
        <v>105</v>
      </c>
      <c r="K154" s="22" t="s">
        <v>105</v>
      </c>
      <c r="L154" s="22" t="s">
        <v>105</v>
      </c>
      <c r="M154" s="22" t="s">
        <v>105</v>
      </c>
      <c r="N154" s="22" t="s">
        <v>105</v>
      </c>
      <c r="O154" s="21">
        <f t="shared" si="2"/>
        <v>0</v>
      </c>
    </row>
    <row r="155" spans="1:15">
      <c r="O155" s="21">
        <f t="shared" si="2"/>
        <v>0</v>
      </c>
    </row>
    <row r="156" spans="1:15">
      <c r="A156" s="13" t="s">
        <v>115</v>
      </c>
      <c r="O156" s="21">
        <f t="shared" si="2"/>
        <v>0</v>
      </c>
    </row>
    <row r="157" spans="1:15">
      <c r="A157" s="13" t="s">
        <v>105</v>
      </c>
      <c r="B157" s="13" t="s">
        <v>111</v>
      </c>
      <c r="O157" s="21">
        <f t="shared" si="2"/>
        <v>0</v>
      </c>
    </row>
    <row r="158" spans="1:15">
      <c r="O158" s="21">
        <f t="shared" si="2"/>
        <v>0</v>
      </c>
    </row>
    <row r="159" spans="1:15">
      <c r="A159" s="13" t="s">
        <v>4</v>
      </c>
      <c r="B159" s="13" t="s">
        <v>110</v>
      </c>
      <c r="O159" s="21">
        <f t="shared" si="2"/>
        <v>0</v>
      </c>
    </row>
    <row r="160" spans="1:15">
      <c r="A160" s="13" t="s">
        <v>5</v>
      </c>
      <c r="B160" s="13" t="s">
        <v>103</v>
      </c>
      <c r="O160" s="21">
        <f t="shared" si="2"/>
        <v>0</v>
      </c>
    </row>
    <row r="161" spans="1:15">
      <c r="A161" s="13" t="s">
        <v>6</v>
      </c>
      <c r="B161" s="13" t="s">
        <v>61</v>
      </c>
      <c r="O161" s="21">
        <f t="shared" si="2"/>
        <v>0</v>
      </c>
    </row>
    <row r="162" spans="1:15">
      <c r="O162" s="21">
        <f t="shared" si="2"/>
        <v>0</v>
      </c>
    </row>
    <row r="163" spans="1:15">
      <c r="A163" s="16" t="s">
        <v>7</v>
      </c>
      <c r="B163" s="16" t="s">
        <v>113</v>
      </c>
      <c r="C163" s="16" t="s">
        <v>8</v>
      </c>
      <c r="D163" s="16" t="s">
        <v>9</v>
      </c>
      <c r="E163" s="16" t="s">
        <v>10</v>
      </c>
      <c r="F163" s="16" t="s">
        <v>11</v>
      </c>
      <c r="G163" s="16" t="s">
        <v>12</v>
      </c>
      <c r="H163" s="16" t="s">
        <v>13</v>
      </c>
      <c r="I163" s="16" t="s">
        <v>14</v>
      </c>
      <c r="J163" s="16" t="s">
        <v>15</v>
      </c>
      <c r="K163" s="16" t="s">
        <v>16</v>
      </c>
      <c r="L163" s="16" t="s">
        <v>17</v>
      </c>
      <c r="M163" s="16" t="s">
        <v>18</v>
      </c>
      <c r="N163" s="16" t="s">
        <v>19</v>
      </c>
      <c r="O163" s="21">
        <f t="shared" si="2"/>
        <v>0</v>
      </c>
    </row>
    <row r="164" spans="1:15">
      <c r="A164" s="16" t="s">
        <v>21</v>
      </c>
      <c r="B164" s="16" t="s">
        <v>114</v>
      </c>
      <c r="C164" s="20">
        <v>0</v>
      </c>
      <c r="D164" s="20">
        <v>0</v>
      </c>
      <c r="E164" s="19">
        <v>0.03</v>
      </c>
      <c r="F164" s="20">
        <v>1</v>
      </c>
      <c r="G164" s="20">
        <v>0</v>
      </c>
      <c r="H164" s="18">
        <v>2.2999999999999998</v>
      </c>
      <c r="I164" s="20">
        <v>0</v>
      </c>
      <c r="J164" s="20">
        <v>0</v>
      </c>
      <c r="K164" s="19">
        <v>0.01</v>
      </c>
      <c r="L164" s="20">
        <v>0</v>
      </c>
      <c r="M164" s="19">
        <v>0.64</v>
      </c>
      <c r="N164" s="20">
        <v>0</v>
      </c>
      <c r="O164" s="21">
        <f t="shared" si="2"/>
        <v>3.98</v>
      </c>
    </row>
    <row r="165" spans="1:15">
      <c r="A165" s="16" t="s">
        <v>23</v>
      </c>
      <c r="B165" s="16" t="s">
        <v>114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9">
        <v>0.21</v>
      </c>
      <c r="N165" s="20">
        <v>0</v>
      </c>
      <c r="O165" s="21">
        <f t="shared" si="2"/>
        <v>0.21</v>
      </c>
    </row>
    <row r="166" spans="1:15">
      <c r="A166" s="16" t="s">
        <v>25</v>
      </c>
      <c r="B166" s="16" t="s">
        <v>114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19">
        <v>0.11</v>
      </c>
      <c r="N166" s="20">
        <v>0</v>
      </c>
      <c r="O166" s="21">
        <f t="shared" si="2"/>
        <v>0.11</v>
      </c>
    </row>
    <row r="167" spans="1:15">
      <c r="A167" s="16" t="s">
        <v>27</v>
      </c>
      <c r="B167" s="16" t="s">
        <v>114</v>
      </c>
      <c r="C167" s="20">
        <v>0</v>
      </c>
      <c r="D167" s="20">
        <v>0</v>
      </c>
      <c r="E167" s="19">
        <v>0.06</v>
      </c>
      <c r="F167" s="20">
        <v>1</v>
      </c>
      <c r="G167" s="19">
        <v>4.47</v>
      </c>
      <c r="H167" s="18">
        <v>16.7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1">
        <f t="shared" si="2"/>
        <v>22.229999999999997</v>
      </c>
    </row>
    <row r="168" spans="1:15">
      <c r="A168" s="16" t="s">
        <v>29</v>
      </c>
      <c r="B168" s="16" t="s">
        <v>114</v>
      </c>
      <c r="C168" s="18">
        <v>1.6</v>
      </c>
      <c r="D168" s="20">
        <v>0</v>
      </c>
      <c r="E168" s="19">
        <v>0.25</v>
      </c>
      <c r="F168" s="20">
        <v>158</v>
      </c>
      <c r="G168" s="19">
        <v>331.05</v>
      </c>
      <c r="H168" s="18">
        <v>8.6</v>
      </c>
      <c r="I168" s="20">
        <v>0</v>
      </c>
      <c r="J168" s="20">
        <v>6</v>
      </c>
      <c r="K168" s="19">
        <v>18.07</v>
      </c>
      <c r="L168" s="19">
        <v>18.78</v>
      </c>
      <c r="M168" s="19">
        <v>0.43</v>
      </c>
      <c r="N168" s="19">
        <v>34.24</v>
      </c>
      <c r="O168" s="21">
        <f t="shared" si="2"/>
        <v>577.02</v>
      </c>
    </row>
    <row r="169" spans="1:15">
      <c r="A169" s="16" t="s">
        <v>31</v>
      </c>
      <c r="B169" s="16" t="s">
        <v>114</v>
      </c>
      <c r="C169" s="18">
        <v>0.6</v>
      </c>
      <c r="D169" s="19">
        <v>0.11</v>
      </c>
      <c r="E169" s="19">
        <v>0.53</v>
      </c>
      <c r="F169" s="20">
        <v>1</v>
      </c>
      <c r="G169" s="19">
        <v>41.72</v>
      </c>
      <c r="H169" s="18">
        <v>0.8</v>
      </c>
      <c r="I169" s="19">
        <v>0.75</v>
      </c>
      <c r="J169" s="20">
        <v>2</v>
      </c>
      <c r="K169" s="19">
        <v>1.02</v>
      </c>
      <c r="L169" s="19">
        <v>0.93</v>
      </c>
      <c r="M169" s="19">
        <v>6.97</v>
      </c>
      <c r="N169" s="19">
        <v>4.57</v>
      </c>
      <c r="O169" s="21">
        <f t="shared" si="2"/>
        <v>61</v>
      </c>
    </row>
    <row r="170" spans="1:15">
      <c r="A170" s="16" t="s">
        <v>32</v>
      </c>
      <c r="B170" s="16" t="s">
        <v>114</v>
      </c>
      <c r="C170" s="20">
        <v>0</v>
      </c>
      <c r="D170" s="20">
        <v>0</v>
      </c>
      <c r="E170" s="20">
        <v>0</v>
      </c>
      <c r="F170" s="20">
        <v>0</v>
      </c>
      <c r="G170" s="18">
        <v>5.6</v>
      </c>
      <c r="H170" s="18">
        <v>0.2</v>
      </c>
      <c r="I170" s="20">
        <v>0</v>
      </c>
      <c r="J170" s="20">
        <v>3</v>
      </c>
      <c r="K170" s="19">
        <v>0.17</v>
      </c>
      <c r="L170" s="20">
        <v>0</v>
      </c>
      <c r="M170" s="19">
        <v>0.64</v>
      </c>
      <c r="N170" s="20">
        <v>0</v>
      </c>
      <c r="O170" s="21">
        <f t="shared" si="2"/>
        <v>9.6100000000000012</v>
      </c>
    </row>
    <row r="171" spans="1:15">
      <c r="A171" s="16" t="s">
        <v>33</v>
      </c>
      <c r="B171" s="16" t="s">
        <v>114</v>
      </c>
      <c r="C171" s="18">
        <v>1.1000000000000001</v>
      </c>
      <c r="D171" s="19">
        <v>0.15</v>
      </c>
      <c r="E171" s="19">
        <v>7.0000000000000007E-2</v>
      </c>
      <c r="F171" s="20">
        <v>6</v>
      </c>
      <c r="G171" s="19">
        <v>2.0499999999999998</v>
      </c>
      <c r="H171" s="18">
        <v>1.9</v>
      </c>
      <c r="I171" s="19">
        <v>0.35</v>
      </c>
      <c r="J171" s="20">
        <v>6</v>
      </c>
      <c r="K171" s="19">
        <v>2.0299999999999998</v>
      </c>
      <c r="L171" s="19">
        <v>0.21</v>
      </c>
      <c r="M171" s="19">
        <v>2.14</v>
      </c>
      <c r="N171" s="18">
        <v>13.7</v>
      </c>
      <c r="O171" s="21">
        <f t="shared" si="2"/>
        <v>35.700000000000003</v>
      </c>
    </row>
    <row r="172" spans="1:15">
      <c r="A172" s="16" t="s">
        <v>34</v>
      </c>
      <c r="B172" s="16" t="s">
        <v>114</v>
      </c>
      <c r="C172" s="20">
        <v>0</v>
      </c>
      <c r="D172" s="19">
        <v>0.42</v>
      </c>
      <c r="E172" s="20">
        <v>0</v>
      </c>
      <c r="F172" s="20">
        <v>10</v>
      </c>
      <c r="G172" s="19">
        <v>7.08</v>
      </c>
      <c r="H172" s="18">
        <v>3.4</v>
      </c>
      <c r="I172" s="19">
        <v>0.13</v>
      </c>
      <c r="J172" s="20">
        <v>0</v>
      </c>
      <c r="K172" s="19">
        <v>0.43</v>
      </c>
      <c r="L172" s="19">
        <v>1.45</v>
      </c>
      <c r="M172" s="20">
        <v>0</v>
      </c>
      <c r="N172" s="20">
        <v>0</v>
      </c>
      <c r="O172" s="21">
        <f t="shared" si="2"/>
        <v>22.909999999999997</v>
      </c>
    </row>
    <row r="173" spans="1:15">
      <c r="A173" s="16" t="s">
        <v>35</v>
      </c>
      <c r="B173" s="16" t="s">
        <v>114</v>
      </c>
      <c r="C173" s="18">
        <v>976.5</v>
      </c>
      <c r="D173" s="19">
        <v>224.26</v>
      </c>
      <c r="E173" s="19">
        <v>573.48</v>
      </c>
      <c r="F173" s="20">
        <v>5657</v>
      </c>
      <c r="G173" s="19">
        <v>4520.75</v>
      </c>
      <c r="H173" s="18">
        <v>2569.9</v>
      </c>
      <c r="I173" s="18">
        <v>484.6</v>
      </c>
      <c r="J173" s="20">
        <v>2396</v>
      </c>
      <c r="K173" s="19">
        <v>438.22</v>
      </c>
      <c r="L173" s="19">
        <v>621.47</v>
      </c>
      <c r="M173" s="19">
        <v>614.78</v>
      </c>
      <c r="N173" s="19">
        <v>6090.32</v>
      </c>
      <c r="O173" s="21">
        <f t="shared" si="2"/>
        <v>25167.279999999999</v>
      </c>
    </row>
    <row r="174" spans="1:15">
      <c r="A174" s="16" t="s">
        <v>36</v>
      </c>
      <c r="B174" s="16" t="s">
        <v>114</v>
      </c>
      <c r="C174" s="18">
        <v>1.1000000000000001</v>
      </c>
      <c r="D174" s="19">
        <v>0.04</v>
      </c>
      <c r="E174" s="19">
        <v>0.25</v>
      </c>
      <c r="F174" s="20">
        <v>12</v>
      </c>
      <c r="G174" s="19">
        <v>26.75</v>
      </c>
      <c r="H174" s="18">
        <v>1.9</v>
      </c>
      <c r="I174" s="20">
        <v>0</v>
      </c>
      <c r="J174" s="20">
        <v>0</v>
      </c>
      <c r="K174" s="18">
        <v>3.2</v>
      </c>
      <c r="L174" s="19">
        <v>4.05</v>
      </c>
      <c r="M174" s="19">
        <v>58.42</v>
      </c>
      <c r="N174" s="20">
        <v>0</v>
      </c>
      <c r="O174" s="21">
        <f t="shared" si="2"/>
        <v>107.71000000000001</v>
      </c>
    </row>
    <row r="175" spans="1:15">
      <c r="A175" s="16" t="s">
        <v>37</v>
      </c>
      <c r="B175" s="16" t="s">
        <v>114</v>
      </c>
      <c r="C175" s="20">
        <v>0</v>
      </c>
      <c r="D175" s="19">
        <v>0.08</v>
      </c>
      <c r="E175" s="20">
        <v>0</v>
      </c>
      <c r="F175" s="20">
        <v>0</v>
      </c>
      <c r="G175" s="18">
        <v>0.6</v>
      </c>
      <c r="H175" s="20">
        <v>0</v>
      </c>
      <c r="I175" s="19">
        <v>0.14000000000000001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1">
        <f t="shared" si="2"/>
        <v>0.82</v>
      </c>
    </row>
    <row r="176" spans="1:15">
      <c r="A176" s="16" t="s">
        <v>38</v>
      </c>
      <c r="B176" s="16" t="s">
        <v>114</v>
      </c>
      <c r="C176" s="20">
        <v>0</v>
      </c>
      <c r="D176" s="19">
        <v>0.04</v>
      </c>
      <c r="E176" s="19">
        <v>3.91</v>
      </c>
      <c r="F176" s="20">
        <v>18</v>
      </c>
      <c r="G176" s="19">
        <v>93.41</v>
      </c>
      <c r="H176" s="18">
        <v>8.1</v>
      </c>
      <c r="I176" s="18">
        <v>0.3</v>
      </c>
      <c r="J176" s="20">
        <v>5</v>
      </c>
      <c r="K176" s="19">
        <v>2.1800000000000002</v>
      </c>
      <c r="L176" s="20">
        <v>0</v>
      </c>
      <c r="M176" s="19">
        <v>4.82</v>
      </c>
      <c r="N176" s="20">
        <v>0</v>
      </c>
      <c r="O176" s="21">
        <f t="shared" si="2"/>
        <v>135.76</v>
      </c>
    </row>
    <row r="177" spans="1:15">
      <c r="A177" s="16" t="s">
        <v>39</v>
      </c>
      <c r="B177" s="16" t="s">
        <v>114</v>
      </c>
      <c r="C177" s="20">
        <v>0</v>
      </c>
      <c r="D177" s="20">
        <v>0</v>
      </c>
      <c r="E177" s="19">
        <v>1.47</v>
      </c>
      <c r="F177" s="20">
        <v>0</v>
      </c>
      <c r="G177" s="19">
        <v>3.24</v>
      </c>
      <c r="H177" s="18">
        <v>2.8</v>
      </c>
      <c r="I177" s="20">
        <v>0</v>
      </c>
      <c r="J177" s="20">
        <v>0</v>
      </c>
      <c r="K177" s="20">
        <v>0</v>
      </c>
      <c r="L177" s="20">
        <v>0</v>
      </c>
      <c r="M177" s="19">
        <v>0.96</v>
      </c>
      <c r="N177" s="20">
        <v>0</v>
      </c>
      <c r="O177" s="21">
        <f t="shared" si="2"/>
        <v>8.4699999999999989</v>
      </c>
    </row>
    <row r="178" spans="1:15">
      <c r="A178" s="16" t="s">
        <v>40</v>
      </c>
      <c r="B178" s="16" t="s">
        <v>114</v>
      </c>
      <c r="C178" s="20">
        <v>0</v>
      </c>
      <c r="D178" s="20">
        <v>0</v>
      </c>
      <c r="E178" s="19">
        <v>0.39</v>
      </c>
      <c r="F178" s="20">
        <v>0</v>
      </c>
      <c r="G178" s="19">
        <v>1.05</v>
      </c>
      <c r="H178" s="18">
        <v>0.6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1">
        <f t="shared" si="2"/>
        <v>2.04</v>
      </c>
    </row>
    <row r="179" spans="1:15">
      <c r="A179" s="16" t="s">
        <v>41</v>
      </c>
      <c r="B179" s="16" t="s">
        <v>114</v>
      </c>
      <c r="C179" s="20">
        <v>0</v>
      </c>
      <c r="D179" s="20">
        <v>0</v>
      </c>
      <c r="E179" s="19">
        <v>2.72</v>
      </c>
      <c r="F179" s="20">
        <v>2</v>
      </c>
      <c r="G179" s="19">
        <v>48.12</v>
      </c>
      <c r="H179" s="18">
        <v>3.4</v>
      </c>
      <c r="I179" s="19">
        <v>0.25</v>
      </c>
      <c r="J179" s="20">
        <v>0</v>
      </c>
      <c r="K179" s="18">
        <v>1.8</v>
      </c>
      <c r="L179" s="20">
        <v>0</v>
      </c>
      <c r="M179" s="19">
        <v>9.11</v>
      </c>
      <c r="N179" s="20">
        <v>0</v>
      </c>
      <c r="O179" s="21">
        <f t="shared" si="2"/>
        <v>67.399999999999991</v>
      </c>
    </row>
    <row r="180" spans="1:15">
      <c r="A180" s="16" t="s">
        <v>42</v>
      </c>
      <c r="B180" s="16" t="s">
        <v>114</v>
      </c>
      <c r="C180" s="18">
        <v>0.9</v>
      </c>
      <c r="D180" s="19">
        <v>0.11</v>
      </c>
      <c r="E180" s="19">
        <v>2.87</v>
      </c>
      <c r="F180" s="20">
        <v>5</v>
      </c>
      <c r="G180" s="19">
        <v>6.68</v>
      </c>
      <c r="H180" s="18">
        <v>75.900000000000006</v>
      </c>
      <c r="I180" s="19">
        <v>2.23</v>
      </c>
      <c r="J180" s="20">
        <v>4</v>
      </c>
      <c r="K180" s="20">
        <v>0</v>
      </c>
      <c r="L180" s="20">
        <v>0</v>
      </c>
      <c r="M180" s="19">
        <v>0.86</v>
      </c>
      <c r="N180" s="19">
        <v>2.2799999999999998</v>
      </c>
      <c r="O180" s="21">
        <f t="shared" si="2"/>
        <v>100.83000000000001</v>
      </c>
    </row>
    <row r="181" spans="1:15">
      <c r="A181" s="16" t="s">
        <v>43</v>
      </c>
      <c r="B181" s="16" t="s">
        <v>114</v>
      </c>
      <c r="C181" s="20">
        <v>0</v>
      </c>
      <c r="D181" s="20">
        <v>0</v>
      </c>
      <c r="E181" s="19">
        <v>3.43</v>
      </c>
      <c r="F181" s="20">
        <v>2</v>
      </c>
      <c r="G181" s="19">
        <v>16.07</v>
      </c>
      <c r="H181" s="20">
        <v>51</v>
      </c>
      <c r="I181" s="19">
        <v>0.81</v>
      </c>
      <c r="J181" s="20">
        <v>2</v>
      </c>
      <c r="K181" s="19">
        <v>0.04</v>
      </c>
      <c r="L181" s="20">
        <v>0</v>
      </c>
      <c r="M181" s="19">
        <v>4.07</v>
      </c>
      <c r="N181" s="20">
        <v>0</v>
      </c>
      <c r="O181" s="21">
        <f t="shared" si="2"/>
        <v>79.420000000000016</v>
      </c>
    </row>
    <row r="182" spans="1:15">
      <c r="A182" s="16" t="s">
        <v>44</v>
      </c>
      <c r="B182" s="16" t="s">
        <v>114</v>
      </c>
      <c r="C182" s="20">
        <v>0</v>
      </c>
      <c r="D182" s="20">
        <v>0</v>
      </c>
      <c r="E182" s="18">
        <v>5.8</v>
      </c>
      <c r="F182" s="20">
        <v>0</v>
      </c>
      <c r="G182" s="19">
        <v>59.68</v>
      </c>
      <c r="H182" s="18">
        <v>59.4</v>
      </c>
      <c r="I182" s="19">
        <v>2.34</v>
      </c>
      <c r="J182" s="20">
        <v>0</v>
      </c>
      <c r="K182" s="20">
        <v>0</v>
      </c>
      <c r="L182" s="20">
        <v>0</v>
      </c>
      <c r="M182" s="19">
        <v>1.39</v>
      </c>
      <c r="N182" s="20">
        <v>0</v>
      </c>
      <c r="O182" s="21">
        <f t="shared" si="2"/>
        <v>128.60999999999999</v>
      </c>
    </row>
    <row r="183" spans="1:15">
      <c r="A183" s="16" t="s">
        <v>45</v>
      </c>
      <c r="B183" s="16" t="s">
        <v>114</v>
      </c>
      <c r="C183" s="20">
        <v>0</v>
      </c>
      <c r="D183" s="20">
        <v>0</v>
      </c>
      <c r="E183" s="19">
        <v>0.25</v>
      </c>
      <c r="F183" s="20">
        <v>0</v>
      </c>
      <c r="G183" s="19">
        <v>115.08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1">
        <f t="shared" si="2"/>
        <v>115.33</v>
      </c>
    </row>
    <row r="184" spans="1:15">
      <c r="A184" s="16" t="s">
        <v>46</v>
      </c>
      <c r="B184" s="16" t="s">
        <v>114</v>
      </c>
      <c r="C184" s="18">
        <v>45.4</v>
      </c>
      <c r="D184" s="20">
        <v>12</v>
      </c>
      <c r="E184" s="19">
        <v>60.84</v>
      </c>
      <c r="F184" s="20">
        <v>447</v>
      </c>
      <c r="G184" s="19">
        <v>147.46</v>
      </c>
      <c r="H184" s="18">
        <v>512.5</v>
      </c>
      <c r="I184" s="19">
        <v>9.19</v>
      </c>
      <c r="J184" s="20">
        <v>0</v>
      </c>
      <c r="K184" s="19">
        <v>45.42</v>
      </c>
      <c r="L184" s="19">
        <v>238.46</v>
      </c>
      <c r="M184" s="19">
        <v>106.34</v>
      </c>
      <c r="N184" s="19">
        <v>663.13</v>
      </c>
      <c r="O184" s="21">
        <f t="shared" si="2"/>
        <v>2287.7400000000002</v>
      </c>
    </row>
    <row r="185" spans="1:15">
      <c r="A185" s="16" t="s">
        <v>48</v>
      </c>
      <c r="B185" s="16" t="s">
        <v>114</v>
      </c>
      <c r="C185" s="20">
        <v>0</v>
      </c>
      <c r="D185" s="20">
        <v>0</v>
      </c>
      <c r="E185" s="19">
        <v>0.61</v>
      </c>
      <c r="F185" s="20">
        <v>0</v>
      </c>
      <c r="G185" s="20">
        <v>0</v>
      </c>
      <c r="H185" s="18">
        <v>28.6</v>
      </c>
      <c r="I185" s="19">
        <v>7.0000000000000007E-2</v>
      </c>
      <c r="J185" s="20">
        <v>2</v>
      </c>
      <c r="K185" s="19">
        <v>0.06</v>
      </c>
      <c r="L185" s="20">
        <v>0</v>
      </c>
      <c r="M185" s="19">
        <v>2.25</v>
      </c>
      <c r="N185" s="19">
        <v>10.27</v>
      </c>
      <c r="O185" s="21">
        <f t="shared" si="2"/>
        <v>43.86</v>
      </c>
    </row>
    <row r="186" spans="1:15">
      <c r="A186" s="16" t="s">
        <v>49</v>
      </c>
      <c r="B186" s="16" t="s">
        <v>114</v>
      </c>
      <c r="C186" s="18">
        <v>290.60000000000002</v>
      </c>
      <c r="D186" s="19">
        <v>66.47</v>
      </c>
      <c r="E186" s="19">
        <v>84.68</v>
      </c>
      <c r="F186" s="20">
        <v>1393</v>
      </c>
      <c r="G186" s="19">
        <v>365.46</v>
      </c>
      <c r="H186" s="18">
        <v>81.7</v>
      </c>
      <c r="I186" s="19">
        <v>187.74</v>
      </c>
      <c r="J186" s="20">
        <v>1047</v>
      </c>
      <c r="K186" s="19">
        <v>293.52999999999997</v>
      </c>
      <c r="L186" s="19">
        <v>107.61</v>
      </c>
      <c r="M186" s="19">
        <v>199.28</v>
      </c>
      <c r="N186" s="19">
        <v>3929.71</v>
      </c>
      <c r="O186" s="21">
        <f t="shared" si="2"/>
        <v>8046.78</v>
      </c>
    </row>
    <row r="187" spans="1:15">
      <c r="A187" s="16" t="s">
        <v>50</v>
      </c>
      <c r="B187" s="16" t="s">
        <v>114</v>
      </c>
      <c r="C187" s="18">
        <v>2.2000000000000002</v>
      </c>
      <c r="D187" s="19">
        <v>1.67</v>
      </c>
      <c r="E187" s="19">
        <v>1.0900000000000001</v>
      </c>
      <c r="F187" s="20">
        <v>15</v>
      </c>
      <c r="G187" s="19">
        <v>17.68</v>
      </c>
      <c r="H187" s="18">
        <v>60.2</v>
      </c>
      <c r="I187" s="19">
        <v>0.52</v>
      </c>
      <c r="J187" s="20">
        <v>5</v>
      </c>
      <c r="K187" s="19">
        <v>2.27</v>
      </c>
      <c r="L187" s="19">
        <v>7.06</v>
      </c>
      <c r="M187" s="19">
        <v>1.72</v>
      </c>
      <c r="N187" s="19">
        <v>45.65</v>
      </c>
      <c r="O187" s="21">
        <f t="shared" si="2"/>
        <v>160.06</v>
      </c>
    </row>
    <row r="188" spans="1:15">
      <c r="A188" s="16" t="s">
        <v>51</v>
      </c>
      <c r="B188" s="16" t="s">
        <v>114</v>
      </c>
      <c r="C188" s="20">
        <v>0</v>
      </c>
      <c r="D188" s="19">
        <v>0.04</v>
      </c>
      <c r="E188" s="19">
        <v>0.08</v>
      </c>
      <c r="F188" s="20">
        <v>1</v>
      </c>
      <c r="G188" s="19">
        <v>7.71</v>
      </c>
      <c r="H188" s="18">
        <v>16.899999999999999</v>
      </c>
      <c r="I188" s="19">
        <v>0.05</v>
      </c>
      <c r="J188" s="20">
        <v>0</v>
      </c>
      <c r="K188" s="19">
        <v>0.08</v>
      </c>
      <c r="L188" s="18">
        <v>0.1</v>
      </c>
      <c r="M188" s="20">
        <v>0</v>
      </c>
      <c r="N188" s="19">
        <v>4.57</v>
      </c>
      <c r="O188" s="21">
        <f t="shared" si="2"/>
        <v>30.529999999999998</v>
      </c>
    </row>
    <row r="189" spans="1:15">
      <c r="A189" s="16" t="s">
        <v>53</v>
      </c>
      <c r="B189" s="16" t="s">
        <v>114</v>
      </c>
      <c r="C189" s="20">
        <v>2</v>
      </c>
      <c r="D189" s="19">
        <v>0.11</v>
      </c>
      <c r="E189" s="19">
        <v>0.27</v>
      </c>
      <c r="F189" s="20">
        <v>2</v>
      </c>
      <c r="G189" s="19">
        <v>66.91</v>
      </c>
      <c r="H189" s="18">
        <v>24.4</v>
      </c>
      <c r="I189" s="20">
        <v>0</v>
      </c>
      <c r="J189" s="20">
        <v>1</v>
      </c>
      <c r="K189" s="19">
        <v>0.27</v>
      </c>
      <c r="L189" s="20">
        <v>0</v>
      </c>
      <c r="M189" s="19">
        <v>9.5399999999999991</v>
      </c>
      <c r="N189" s="19">
        <v>5.71</v>
      </c>
      <c r="O189" s="21">
        <f t="shared" si="2"/>
        <v>112.21</v>
      </c>
    </row>
    <row r="190" spans="1:15">
      <c r="A190" s="16" t="s">
        <v>55</v>
      </c>
      <c r="B190" s="16" t="s">
        <v>114</v>
      </c>
      <c r="C190" s="18">
        <v>0.6</v>
      </c>
      <c r="D190" s="19">
        <v>2.2799999999999998</v>
      </c>
      <c r="E190" s="19">
        <v>0.01</v>
      </c>
      <c r="F190" s="20">
        <v>37</v>
      </c>
      <c r="G190" s="19">
        <v>53.44</v>
      </c>
      <c r="H190" s="20">
        <v>67</v>
      </c>
      <c r="I190" s="19">
        <v>0.09</v>
      </c>
      <c r="J190" s="20">
        <v>14</v>
      </c>
      <c r="K190" s="19">
        <v>6.53</v>
      </c>
      <c r="L190" s="19">
        <v>1.97</v>
      </c>
      <c r="M190" s="19">
        <v>0.75</v>
      </c>
      <c r="N190" s="20">
        <v>0</v>
      </c>
      <c r="O190" s="21">
        <f t="shared" si="2"/>
        <v>183.67</v>
      </c>
    </row>
    <row r="191" spans="1:15">
      <c r="A191" s="16" t="s">
        <v>56</v>
      </c>
      <c r="B191" s="16" t="s">
        <v>114</v>
      </c>
      <c r="C191" s="20">
        <v>0</v>
      </c>
      <c r="D191" s="19">
        <v>0.04</v>
      </c>
      <c r="E191" s="19">
        <v>0.23</v>
      </c>
      <c r="F191" s="20">
        <v>8</v>
      </c>
      <c r="G191" s="19">
        <v>31.96</v>
      </c>
      <c r="H191" s="18">
        <v>21.2</v>
      </c>
      <c r="I191" s="19">
        <v>0.38</v>
      </c>
      <c r="J191" s="20">
        <v>0</v>
      </c>
      <c r="K191" s="19">
        <v>3.19</v>
      </c>
      <c r="L191" s="18">
        <v>0.1</v>
      </c>
      <c r="M191" s="20">
        <v>0</v>
      </c>
      <c r="N191" s="19">
        <v>3.42</v>
      </c>
      <c r="O191" s="21">
        <f t="shared" si="2"/>
        <v>68.52000000000001</v>
      </c>
    </row>
    <row r="192" spans="1:15">
      <c r="A192" s="16" t="s">
        <v>57</v>
      </c>
      <c r="B192" s="16" t="s">
        <v>114</v>
      </c>
      <c r="C192" s="18">
        <v>3.8</v>
      </c>
      <c r="D192" s="20">
        <v>0</v>
      </c>
      <c r="E192" s="20">
        <v>0</v>
      </c>
      <c r="F192" s="20">
        <v>0</v>
      </c>
      <c r="G192" s="19">
        <v>312.14999999999998</v>
      </c>
      <c r="H192" s="18">
        <v>210.8</v>
      </c>
      <c r="I192" s="19">
        <v>0.76</v>
      </c>
      <c r="J192" s="20">
        <v>7</v>
      </c>
      <c r="K192" s="20">
        <v>0</v>
      </c>
      <c r="L192" s="19">
        <v>5.29</v>
      </c>
      <c r="M192" s="20">
        <v>0</v>
      </c>
      <c r="N192" s="20">
        <v>0</v>
      </c>
      <c r="O192" s="21">
        <f t="shared" si="2"/>
        <v>539.79999999999995</v>
      </c>
    </row>
    <row r="193" spans="1:15">
      <c r="A193" s="16" t="s">
        <v>58</v>
      </c>
      <c r="B193" s="16" t="s">
        <v>114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19">
        <v>83.19</v>
      </c>
      <c r="N193" s="20">
        <v>0</v>
      </c>
      <c r="O193" s="21">
        <f t="shared" si="2"/>
        <v>83.19</v>
      </c>
    </row>
    <row r="194" spans="1:15">
      <c r="A194" s="16" t="s">
        <v>59</v>
      </c>
      <c r="B194" s="16" t="s">
        <v>114</v>
      </c>
      <c r="C194" s="18">
        <v>6.2</v>
      </c>
      <c r="D194" s="19">
        <v>0.08</v>
      </c>
      <c r="E194" s="19">
        <v>0.34</v>
      </c>
      <c r="F194" s="20">
        <v>5</v>
      </c>
      <c r="G194" s="19">
        <v>61.84</v>
      </c>
      <c r="H194" s="18">
        <v>107.8</v>
      </c>
      <c r="I194" s="19">
        <v>1.64</v>
      </c>
      <c r="J194" s="20">
        <v>19</v>
      </c>
      <c r="K194" s="19">
        <v>3.75</v>
      </c>
      <c r="L194" s="20">
        <v>0</v>
      </c>
      <c r="M194" s="19">
        <v>39.450000000000003</v>
      </c>
      <c r="N194" s="19">
        <v>187.18</v>
      </c>
      <c r="O194" s="21">
        <f t="shared" si="2"/>
        <v>432.28</v>
      </c>
    </row>
    <row r="195" spans="1:15">
      <c r="A195" s="16" t="s">
        <v>60</v>
      </c>
      <c r="B195" s="16" t="s">
        <v>114</v>
      </c>
      <c r="C195" s="18">
        <v>0.6</v>
      </c>
      <c r="D195" s="20">
        <v>0</v>
      </c>
      <c r="E195" s="19">
        <v>0.56000000000000005</v>
      </c>
      <c r="F195" s="20">
        <v>0</v>
      </c>
      <c r="G195" s="20">
        <v>0</v>
      </c>
      <c r="H195" s="18">
        <v>2.6</v>
      </c>
      <c r="I195" s="19">
        <v>0.52</v>
      </c>
      <c r="J195" s="20">
        <v>0</v>
      </c>
      <c r="K195" s="20">
        <v>0</v>
      </c>
      <c r="L195" s="20">
        <v>0</v>
      </c>
      <c r="M195" s="19">
        <v>8.7899999999999991</v>
      </c>
      <c r="N195" s="20">
        <v>0</v>
      </c>
      <c r="O195" s="21">
        <f t="shared" si="2"/>
        <v>13.07</v>
      </c>
    </row>
    <row r="196" spans="1:15">
      <c r="A196" s="16" t="s">
        <v>61</v>
      </c>
      <c r="B196" s="16" t="s">
        <v>114</v>
      </c>
      <c r="C196" s="18">
        <v>244.9</v>
      </c>
      <c r="D196" s="19">
        <v>109.28</v>
      </c>
      <c r="E196" s="19">
        <v>32.74</v>
      </c>
      <c r="F196" s="20">
        <v>2245</v>
      </c>
      <c r="G196" s="18">
        <v>1409.8</v>
      </c>
      <c r="H196" s="18">
        <v>7.6</v>
      </c>
      <c r="I196" s="19">
        <v>8.77</v>
      </c>
      <c r="J196" s="20">
        <v>799</v>
      </c>
      <c r="K196" s="19">
        <v>1.46</v>
      </c>
      <c r="L196" s="19">
        <v>47.32</v>
      </c>
      <c r="M196" s="19">
        <v>157.26</v>
      </c>
      <c r="N196" s="19">
        <v>3942.27</v>
      </c>
      <c r="O196" s="21">
        <f t="shared" si="2"/>
        <v>9005.4</v>
      </c>
    </row>
    <row r="197" spans="1:15">
      <c r="A197" s="16" t="s">
        <v>62</v>
      </c>
      <c r="B197" s="16" t="s">
        <v>114</v>
      </c>
      <c r="C197" s="18">
        <v>771.1</v>
      </c>
      <c r="D197" s="19">
        <v>364.07</v>
      </c>
      <c r="E197" s="19">
        <v>1060.76</v>
      </c>
      <c r="F197" s="20">
        <v>4555</v>
      </c>
      <c r="G197" s="18">
        <v>903.3</v>
      </c>
      <c r="H197" s="18">
        <v>509.6</v>
      </c>
      <c r="I197" s="19">
        <v>238.27</v>
      </c>
      <c r="J197" s="20">
        <v>1726</v>
      </c>
      <c r="K197" s="20">
        <v>1016</v>
      </c>
      <c r="L197" s="19">
        <v>598.64</v>
      </c>
      <c r="M197" s="19">
        <v>1333.75</v>
      </c>
      <c r="N197" s="19">
        <v>299.04000000000002</v>
      </c>
      <c r="O197" s="21">
        <f t="shared" si="2"/>
        <v>13375.53</v>
      </c>
    </row>
    <row r="198" spans="1:15">
      <c r="A198" s="16" t="s">
        <v>63</v>
      </c>
      <c r="B198" s="16" t="s">
        <v>114</v>
      </c>
      <c r="C198" s="18">
        <v>1.6</v>
      </c>
      <c r="D198" s="19">
        <v>1.33</v>
      </c>
      <c r="E198" s="19">
        <v>2.5099999999999998</v>
      </c>
      <c r="F198" s="20">
        <v>127</v>
      </c>
      <c r="G198" s="19">
        <v>44.94</v>
      </c>
      <c r="H198" s="18">
        <v>9.1</v>
      </c>
      <c r="I198" s="19">
        <v>0.08</v>
      </c>
      <c r="J198" s="20">
        <v>3</v>
      </c>
      <c r="K198" s="19">
        <v>1.47</v>
      </c>
      <c r="L198" s="18">
        <v>0.1</v>
      </c>
      <c r="M198" s="19">
        <v>6.32</v>
      </c>
      <c r="N198" s="19">
        <v>5.71</v>
      </c>
      <c r="O198" s="21">
        <f t="shared" si="2"/>
        <v>203.16</v>
      </c>
    </row>
    <row r="199" spans="1:15">
      <c r="A199" s="16" t="s">
        <v>65</v>
      </c>
      <c r="B199" s="16" t="s">
        <v>114</v>
      </c>
      <c r="C199" s="18">
        <v>217.6</v>
      </c>
      <c r="D199" s="19">
        <v>16.940000000000001</v>
      </c>
      <c r="E199" s="19">
        <v>65.989999999999995</v>
      </c>
      <c r="F199" s="20">
        <v>747</v>
      </c>
      <c r="G199" s="19">
        <v>151.47999999999999</v>
      </c>
      <c r="H199" s="20">
        <v>252</v>
      </c>
      <c r="I199" s="19">
        <v>1.01</v>
      </c>
      <c r="J199" s="20">
        <v>419</v>
      </c>
      <c r="K199" s="19">
        <v>110.25</v>
      </c>
      <c r="L199" s="19">
        <v>32.89</v>
      </c>
      <c r="M199" s="19">
        <v>61.96</v>
      </c>
      <c r="N199" s="19">
        <v>1206.42</v>
      </c>
      <c r="O199" s="21">
        <f t="shared" si="2"/>
        <v>3282.54</v>
      </c>
    </row>
    <row r="200" spans="1:15">
      <c r="A200" s="16" t="s">
        <v>66</v>
      </c>
      <c r="B200" s="16" t="s">
        <v>114</v>
      </c>
      <c r="C200" s="18">
        <v>7.4</v>
      </c>
      <c r="D200" s="19">
        <v>0.08</v>
      </c>
      <c r="E200" s="19">
        <v>1.85</v>
      </c>
      <c r="F200" s="20">
        <v>46</v>
      </c>
      <c r="G200" s="19">
        <v>0.18</v>
      </c>
      <c r="H200" s="18">
        <v>38.5</v>
      </c>
      <c r="I200" s="19">
        <v>0.16</v>
      </c>
      <c r="J200" s="20">
        <v>20</v>
      </c>
      <c r="K200" s="19">
        <v>3.76</v>
      </c>
      <c r="L200" s="19">
        <v>0.62</v>
      </c>
      <c r="M200" s="19">
        <v>35.590000000000003</v>
      </c>
      <c r="N200" s="20">
        <v>0</v>
      </c>
      <c r="O200" s="21">
        <f t="shared" si="2"/>
        <v>154.13999999999999</v>
      </c>
    </row>
    <row r="201" spans="1:15">
      <c r="A201" s="16" t="s">
        <v>68</v>
      </c>
      <c r="B201" s="16" t="s">
        <v>114</v>
      </c>
      <c r="C201" s="18">
        <v>6.8</v>
      </c>
      <c r="D201" s="20">
        <v>0</v>
      </c>
      <c r="E201" s="19">
        <v>0.56999999999999995</v>
      </c>
      <c r="F201" s="20">
        <v>0</v>
      </c>
      <c r="G201" s="19">
        <v>63.36</v>
      </c>
      <c r="H201" s="18">
        <v>9.6</v>
      </c>
      <c r="I201" s="19">
        <v>0.32</v>
      </c>
      <c r="J201" s="20">
        <v>0</v>
      </c>
      <c r="K201" s="19">
        <v>4.51</v>
      </c>
      <c r="L201" s="19">
        <v>1.66</v>
      </c>
      <c r="M201" s="19">
        <v>36.880000000000003</v>
      </c>
      <c r="N201" s="19">
        <v>2.2799999999999998</v>
      </c>
      <c r="O201" s="21">
        <f t="shared" si="2"/>
        <v>125.97999999999999</v>
      </c>
    </row>
    <row r="202" spans="1:15">
      <c r="A202" s="16" t="s">
        <v>69</v>
      </c>
      <c r="B202" s="16" t="s">
        <v>114</v>
      </c>
      <c r="C202" s="18">
        <v>7.7</v>
      </c>
      <c r="D202" s="19">
        <v>2.35</v>
      </c>
      <c r="E202" s="19">
        <v>3.72</v>
      </c>
      <c r="F202" s="20">
        <v>52</v>
      </c>
      <c r="G202" s="19">
        <v>32.979999999999997</v>
      </c>
      <c r="H202" s="18">
        <v>122.7</v>
      </c>
      <c r="I202" s="19">
        <v>0.92</v>
      </c>
      <c r="J202" s="20">
        <v>18</v>
      </c>
      <c r="K202" s="19">
        <v>2.84</v>
      </c>
      <c r="L202" s="19">
        <v>2.39</v>
      </c>
      <c r="M202" s="19">
        <v>9.43</v>
      </c>
      <c r="N202" s="19">
        <v>58.21</v>
      </c>
      <c r="O202" s="21">
        <f t="shared" si="2"/>
        <v>313.23999999999995</v>
      </c>
    </row>
    <row r="203" spans="1:15">
      <c r="A203" s="16" t="s">
        <v>71</v>
      </c>
      <c r="B203" s="16" t="s">
        <v>114</v>
      </c>
      <c r="C203" s="18">
        <v>7.2</v>
      </c>
      <c r="D203" s="19">
        <v>0.08</v>
      </c>
      <c r="E203" s="19">
        <v>21.76</v>
      </c>
      <c r="F203" s="20">
        <v>417</v>
      </c>
      <c r="G203" s="19">
        <v>87.25</v>
      </c>
      <c r="H203" s="18">
        <v>37.1</v>
      </c>
      <c r="I203" s="18">
        <v>5.6</v>
      </c>
      <c r="J203" s="20">
        <v>111</v>
      </c>
      <c r="K203" s="19">
        <v>11.67</v>
      </c>
      <c r="L203" s="19">
        <v>55.31</v>
      </c>
      <c r="M203" s="19">
        <v>19.62</v>
      </c>
      <c r="N203" s="19">
        <v>181.48</v>
      </c>
      <c r="O203" s="21">
        <f t="shared" si="2"/>
        <v>955.07</v>
      </c>
    </row>
    <row r="204" spans="1:15">
      <c r="A204" s="16" t="s">
        <v>72</v>
      </c>
      <c r="B204" s="16" t="s">
        <v>114</v>
      </c>
      <c r="C204" s="18">
        <v>23.1</v>
      </c>
      <c r="D204" s="18">
        <v>75.7</v>
      </c>
      <c r="E204" s="19">
        <v>7.77</v>
      </c>
      <c r="F204" s="20">
        <v>156</v>
      </c>
      <c r="G204" s="19">
        <v>177.93</v>
      </c>
      <c r="H204" s="18">
        <v>85.7</v>
      </c>
      <c r="I204" s="19">
        <v>2.82</v>
      </c>
      <c r="J204" s="20">
        <v>112</v>
      </c>
      <c r="K204" s="19">
        <v>30.78</v>
      </c>
      <c r="L204" s="19">
        <v>14.94</v>
      </c>
      <c r="M204" s="19">
        <v>31.84</v>
      </c>
      <c r="N204" s="19">
        <v>373.23</v>
      </c>
      <c r="O204" s="21">
        <f t="shared" si="2"/>
        <v>1091.8100000000002</v>
      </c>
    </row>
    <row r="205" spans="1:15">
      <c r="A205" s="16" t="s">
        <v>73</v>
      </c>
      <c r="B205" s="16" t="s">
        <v>114</v>
      </c>
      <c r="C205" s="18">
        <v>7.8</v>
      </c>
      <c r="D205" s="19">
        <v>2.54</v>
      </c>
      <c r="E205" s="19">
        <v>4.1100000000000003</v>
      </c>
      <c r="F205" s="20">
        <v>110</v>
      </c>
      <c r="G205" s="19">
        <v>181.04</v>
      </c>
      <c r="H205" s="18">
        <v>17.7</v>
      </c>
      <c r="I205" s="19">
        <v>1.76</v>
      </c>
      <c r="J205" s="20">
        <v>23</v>
      </c>
      <c r="K205" s="19">
        <v>8.27</v>
      </c>
      <c r="L205" s="19">
        <v>6.02</v>
      </c>
      <c r="M205" s="19">
        <v>20.47</v>
      </c>
      <c r="N205" s="19">
        <v>241.97</v>
      </c>
      <c r="O205" s="21">
        <f t="shared" ref="O205:O268" si="3">SUM(C205:N205)</f>
        <v>624.67999999999995</v>
      </c>
    </row>
    <row r="206" spans="1:15">
      <c r="A206" s="16" t="s">
        <v>74</v>
      </c>
      <c r="B206" s="16" t="s">
        <v>114</v>
      </c>
      <c r="C206" s="18">
        <v>4.5</v>
      </c>
      <c r="D206" s="20">
        <v>0</v>
      </c>
      <c r="E206" s="19">
        <v>0.19</v>
      </c>
      <c r="F206" s="20">
        <v>0</v>
      </c>
      <c r="G206" s="18">
        <v>104.9</v>
      </c>
      <c r="H206" s="18">
        <v>111.2</v>
      </c>
      <c r="I206" s="20">
        <v>0</v>
      </c>
      <c r="J206" s="20">
        <v>0</v>
      </c>
      <c r="K206" s="19">
        <v>0.31</v>
      </c>
      <c r="L206" s="20">
        <v>0</v>
      </c>
      <c r="M206" s="19">
        <v>6.11</v>
      </c>
      <c r="N206" s="19">
        <v>211.15</v>
      </c>
      <c r="O206" s="21">
        <f t="shared" si="3"/>
        <v>438.36</v>
      </c>
    </row>
    <row r="207" spans="1:15">
      <c r="A207" s="16" t="s">
        <v>76</v>
      </c>
      <c r="B207" s="16" t="s">
        <v>114</v>
      </c>
      <c r="C207" s="20">
        <v>0</v>
      </c>
      <c r="D207" s="22" t="s">
        <v>105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1">
        <f t="shared" si="3"/>
        <v>0</v>
      </c>
    </row>
    <row r="208" spans="1:15">
      <c r="A208" s="16" t="s">
        <v>75</v>
      </c>
      <c r="B208" s="16" t="s">
        <v>114</v>
      </c>
      <c r="C208" s="18">
        <v>8.3000000000000007</v>
      </c>
      <c r="D208" s="19">
        <v>9.3800000000000008</v>
      </c>
      <c r="E208" s="19">
        <v>41.01</v>
      </c>
      <c r="F208" s="20">
        <v>70</v>
      </c>
      <c r="G208" s="19">
        <v>202.27</v>
      </c>
      <c r="H208" s="18">
        <v>110.6</v>
      </c>
      <c r="I208" s="20">
        <v>0</v>
      </c>
      <c r="J208" s="20">
        <v>56</v>
      </c>
      <c r="K208" s="18">
        <v>39.5</v>
      </c>
      <c r="L208" s="19">
        <v>76.790000000000006</v>
      </c>
      <c r="M208" s="18">
        <v>20.8</v>
      </c>
      <c r="N208" s="19">
        <v>747.59</v>
      </c>
      <c r="O208" s="21">
        <f t="shared" si="3"/>
        <v>1382.24</v>
      </c>
    </row>
    <row r="209" spans="1:15">
      <c r="A209" s="16" t="s">
        <v>78</v>
      </c>
      <c r="B209" s="16" t="s">
        <v>114</v>
      </c>
      <c r="C209" s="18">
        <v>67.8</v>
      </c>
      <c r="D209" s="19">
        <v>2.09</v>
      </c>
      <c r="E209" s="19">
        <v>5.32</v>
      </c>
      <c r="F209" s="20">
        <v>31</v>
      </c>
      <c r="G209" s="19">
        <v>612.72</v>
      </c>
      <c r="H209" s="18">
        <v>254.8</v>
      </c>
      <c r="I209" s="19">
        <v>4.8499999999999996</v>
      </c>
      <c r="J209" s="20">
        <v>232</v>
      </c>
      <c r="K209" s="19">
        <v>9.43</v>
      </c>
      <c r="L209" s="19">
        <v>36.840000000000003</v>
      </c>
      <c r="M209" s="18">
        <v>20.9</v>
      </c>
      <c r="N209" s="19">
        <v>239.69</v>
      </c>
      <c r="O209" s="21">
        <f t="shared" si="3"/>
        <v>1517.44</v>
      </c>
    </row>
    <row r="210" spans="1:15">
      <c r="A210" s="16" t="s">
        <v>79</v>
      </c>
      <c r="B210" s="16" t="s">
        <v>114</v>
      </c>
      <c r="C210" s="18">
        <v>40.9</v>
      </c>
      <c r="D210" s="20">
        <v>0</v>
      </c>
      <c r="E210" s="19">
        <v>0.04</v>
      </c>
      <c r="F210" s="20">
        <v>145</v>
      </c>
      <c r="G210" s="19">
        <v>79.92</v>
      </c>
      <c r="H210" s="18">
        <v>77.599999999999994</v>
      </c>
      <c r="I210" s="19">
        <v>0.35</v>
      </c>
      <c r="J210" s="20">
        <v>2</v>
      </c>
      <c r="K210" s="19">
        <v>0.65</v>
      </c>
      <c r="L210" s="19">
        <v>36.53</v>
      </c>
      <c r="M210" s="19">
        <v>2.36</v>
      </c>
      <c r="N210" s="19">
        <v>25.11</v>
      </c>
      <c r="O210" s="21">
        <f t="shared" si="3"/>
        <v>410.46000000000004</v>
      </c>
    </row>
    <row r="211" spans="1:15">
      <c r="A211" s="16" t="s">
        <v>80</v>
      </c>
      <c r="B211" s="16" t="s">
        <v>114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1">
        <f t="shared" si="3"/>
        <v>0</v>
      </c>
    </row>
    <row r="212" spans="1:15">
      <c r="A212" s="16" t="s">
        <v>81</v>
      </c>
      <c r="B212" s="16" t="s">
        <v>114</v>
      </c>
      <c r="C212" s="18">
        <v>5.6</v>
      </c>
      <c r="D212" s="19">
        <v>2.81</v>
      </c>
      <c r="E212" s="19">
        <v>2.33</v>
      </c>
      <c r="F212" s="20">
        <v>54</v>
      </c>
      <c r="G212" s="18">
        <v>123.6</v>
      </c>
      <c r="H212" s="18">
        <v>19.399999999999999</v>
      </c>
      <c r="I212" s="19">
        <v>5.64</v>
      </c>
      <c r="J212" s="20">
        <v>54</v>
      </c>
      <c r="K212" s="19">
        <v>35.520000000000003</v>
      </c>
      <c r="L212" s="19">
        <v>11.21</v>
      </c>
      <c r="M212" s="18">
        <v>37.200000000000003</v>
      </c>
      <c r="N212" s="19">
        <v>220.28</v>
      </c>
      <c r="O212" s="21">
        <f t="shared" si="3"/>
        <v>571.58999999999992</v>
      </c>
    </row>
    <row r="213" spans="1:15">
      <c r="A213" s="16" t="s">
        <v>83</v>
      </c>
      <c r="B213" s="16" t="s">
        <v>114</v>
      </c>
      <c r="C213" s="18">
        <v>0.3</v>
      </c>
      <c r="D213" s="19">
        <v>0.04</v>
      </c>
      <c r="E213" s="19">
        <v>0.12</v>
      </c>
      <c r="F213" s="20">
        <v>8</v>
      </c>
      <c r="G213" s="19">
        <v>49.85</v>
      </c>
      <c r="H213" s="18">
        <v>47.5</v>
      </c>
      <c r="I213" s="19">
        <v>28.49</v>
      </c>
      <c r="J213" s="20">
        <v>18</v>
      </c>
      <c r="K213" s="19">
        <v>0.63</v>
      </c>
      <c r="L213" s="19">
        <v>6.95</v>
      </c>
      <c r="M213" s="19">
        <v>5.25</v>
      </c>
      <c r="N213" s="19">
        <v>5.71</v>
      </c>
      <c r="O213" s="21">
        <f t="shared" si="3"/>
        <v>170.84</v>
      </c>
    </row>
    <row r="214" spans="1:15">
      <c r="A214" s="16" t="s">
        <v>84</v>
      </c>
      <c r="B214" s="16" t="s">
        <v>114</v>
      </c>
      <c r="C214" s="18">
        <v>341.2</v>
      </c>
      <c r="D214" s="19">
        <v>68.52</v>
      </c>
      <c r="E214" s="19">
        <v>45.53</v>
      </c>
      <c r="F214" s="20">
        <v>749</v>
      </c>
      <c r="G214" s="19">
        <v>250.82</v>
      </c>
      <c r="H214" s="18">
        <v>1023.1</v>
      </c>
      <c r="I214" s="19">
        <v>1.52</v>
      </c>
      <c r="J214" s="20">
        <v>89</v>
      </c>
      <c r="K214" s="19">
        <v>93.64</v>
      </c>
      <c r="L214" s="19">
        <v>260.87</v>
      </c>
      <c r="M214" s="19">
        <v>415.28</v>
      </c>
      <c r="N214" s="19">
        <v>2110.38</v>
      </c>
      <c r="O214" s="21">
        <f t="shared" si="3"/>
        <v>5448.86</v>
      </c>
    </row>
    <row r="215" spans="1:15">
      <c r="A215" s="16" t="s">
        <v>85</v>
      </c>
      <c r="B215" s="16" t="s">
        <v>114</v>
      </c>
      <c r="C215" s="18">
        <v>4.2</v>
      </c>
      <c r="D215" s="19">
        <v>3.57</v>
      </c>
      <c r="E215" s="19">
        <v>0.09</v>
      </c>
      <c r="F215" s="20">
        <v>85</v>
      </c>
      <c r="G215" s="20">
        <v>481</v>
      </c>
      <c r="H215" s="18">
        <v>2.8</v>
      </c>
      <c r="I215" s="20">
        <v>0</v>
      </c>
      <c r="J215" s="20">
        <v>88</v>
      </c>
      <c r="K215" s="19">
        <v>74.13</v>
      </c>
      <c r="L215" s="19">
        <v>9.0299999999999994</v>
      </c>
      <c r="M215" s="19">
        <v>6.86</v>
      </c>
      <c r="N215" s="19">
        <v>25.11</v>
      </c>
      <c r="O215" s="21">
        <f t="shared" si="3"/>
        <v>779.79</v>
      </c>
    </row>
    <row r="216" spans="1:15">
      <c r="A216" s="16" t="s">
        <v>86</v>
      </c>
      <c r="B216" s="16" t="s">
        <v>114</v>
      </c>
      <c r="C216" s="20">
        <v>0</v>
      </c>
      <c r="D216" s="20">
        <v>0</v>
      </c>
      <c r="E216" s="19">
        <v>5.05</v>
      </c>
      <c r="F216" s="20">
        <v>248</v>
      </c>
      <c r="G216" s="19">
        <v>80.37</v>
      </c>
      <c r="H216" s="18">
        <v>1716.9</v>
      </c>
      <c r="I216" s="19">
        <v>0.53</v>
      </c>
      <c r="J216" s="20">
        <v>367</v>
      </c>
      <c r="K216" s="19">
        <v>57.22</v>
      </c>
      <c r="L216" s="19">
        <v>4.25</v>
      </c>
      <c r="M216" s="19">
        <v>1.39</v>
      </c>
      <c r="N216" s="19">
        <v>126.69</v>
      </c>
      <c r="O216" s="21">
        <f t="shared" si="3"/>
        <v>2607.4</v>
      </c>
    </row>
    <row r="217" spans="1:15">
      <c r="A217" s="16" t="s">
        <v>88</v>
      </c>
      <c r="B217" s="16" t="s">
        <v>114</v>
      </c>
      <c r="C217" s="20">
        <v>25</v>
      </c>
      <c r="D217" s="19">
        <v>0.95</v>
      </c>
      <c r="E217" s="19">
        <v>23.53</v>
      </c>
      <c r="F217" s="20">
        <v>121</v>
      </c>
      <c r="G217" s="19">
        <v>276.47000000000003</v>
      </c>
      <c r="H217" s="20">
        <v>276</v>
      </c>
      <c r="I217" s="19">
        <v>0.16</v>
      </c>
      <c r="J217" s="20">
        <v>50</v>
      </c>
      <c r="K217" s="19">
        <v>2.4500000000000002</v>
      </c>
      <c r="L217" s="19">
        <v>36.630000000000003</v>
      </c>
      <c r="M217" s="19">
        <v>28.73</v>
      </c>
      <c r="N217" s="19">
        <v>257.95</v>
      </c>
      <c r="O217" s="21">
        <f t="shared" si="3"/>
        <v>1098.8700000000001</v>
      </c>
    </row>
    <row r="218" spans="1:15">
      <c r="A218" s="16" t="s">
        <v>91</v>
      </c>
      <c r="B218" s="16" t="s">
        <v>114</v>
      </c>
      <c r="C218" s="20">
        <v>0</v>
      </c>
      <c r="D218" s="20">
        <v>0</v>
      </c>
      <c r="E218" s="20">
        <v>0</v>
      </c>
      <c r="F218" s="20">
        <v>0</v>
      </c>
      <c r="G218" s="19">
        <v>13.17</v>
      </c>
      <c r="H218" s="18">
        <v>5.5</v>
      </c>
      <c r="I218" s="19">
        <v>0.34</v>
      </c>
      <c r="J218" s="20">
        <v>1</v>
      </c>
      <c r="K218" s="19">
        <v>0.53</v>
      </c>
      <c r="L218" s="20">
        <v>0</v>
      </c>
      <c r="M218" s="19">
        <v>0.11</v>
      </c>
      <c r="N218" s="20">
        <v>0</v>
      </c>
      <c r="O218" s="21">
        <f t="shared" si="3"/>
        <v>20.650000000000002</v>
      </c>
    </row>
    <row r="219" spans="1:15">
      <c r="A219" s="16" t="s">
        <v>93</v>
      </c>
      <c r="B219" s="16" t="s">
        <v>114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1">
        <f t="shared" si="3"/>
        <v>0</v>
      </c>
    </row>
    <row r="220" spans="1:15">
      <c r="A220" s="16" t="s">
        <v>95</v>
      </c>
      <c r="B220" s="16" t="s">
        <v>114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18">
        <v>7.5</v>
      </c>
      <c r="I220" s="20">
        <v>0</v>
      </c>
      <c r="J220" s="20">
        <v>7</v>
      </c>
      <c r="K220" s="20">
        <v>0</v>
      </c>
      <c r="L220" s="20">
        <v>0</v>
      </c>
      <c r="M220" s="19">
        <v>0.86</v>
      </c>
      <c r="N220" s="20">
        <v>0</v>
      </c>
      <c r="O220" s="21">
        <f t="shared" si="3"/>
        <v>15.36</v>
      </c>
    </row>
    <row r="221" spans="1:15">
      <c r="A221" s="16" t="s">
        <v>96</v>
      </c>
      <c r="B221" s="16" t="s">
        <v>114</v>
      </c>
      <c r="C221" s="18">
        <v>0.3</v>
      </c>
      <c r="D221" s="20">
        <v>0</v>
      </c>
      <c r="E221" s="20">
        <v>0</v>
      </c>
      <c r="F221" s="20">
        <v>0</v>
      </c>
      <c r="G221" s="19">
        <v>27.24</v>
      </c>
      <c r="H221" s="18">
        <v>4.7</v>
      </c>
      <c r="I221" s="20">
        <v>0</v>
      </c>
      <c r="J221" s="20">
        <v>3</v>
      </c>
      <c r="K221" s="19">
        <v>0.32</v>
      </c>
      <c r="L221" s="20">
        <v>0</v>
      </c>
      <c r="M221" s="19">
        <v>0.11</v>
      </c>
      <c r="N221" s="20">
        <v>0</v>
      </c>
      <c r="O221" s="21">
        <f t="shared" si="3"/>
        <v>35.67</v>
      </c>
    </row>
    <row r="222" spans="1:15">
      <c r="A222" s="16" t="s">
        <v>97</v>
      </c>
      <c r="B222" s="16" t="s">
        <v>114</v>
      </c>
      <c r="C222" s="18">
        <v>1.1000000000000001</v>
      </c>
      <c r="D222" s="20">
        <v>0</v>
      </c>
      <c r="E222" s="19">
        <v>0.28999999999999998</v>
      </c>
      <c r="F222" s="20">
        <v>5</v>
      </c>
      <c r="G222" s="18">
        <v>1.1000000000000001</v>
      </c>
      <c r="H222" s="20">
        <v>2</v>
      </c>
      <c r="I222" s="19">
        <v>0.55000000000000004</v>
      </c>
      <c r="J222" s="20">
        <v>1</v>
      </c>
      <c r="K222" s="19">
        <v>0.11</v>
      </c>
      <c r="L222" s="19">
        <v>2.91</v>
      </c>
      <c r="M222" s="19">
        <v>1.61</v>
      </c>
      <c r="N222" s="19">
        <v>3.42</v>
      </c>
      <c r="O222" s="21">
        <f t="shared" si="3"/>
        <v>19.09</v>
      </c>
    </row>
    <row r="223" spans="1:15">
      <c r="A223" s="16" t="s">
        <v>98</v>
      </c>
      <c r="B223" s="16" t="s">
        <v>114</v>
      </c>
      <c r="C223" s="18">
        <v>0.1</v>
      </c>
      <c r="D223" s="19">
        <v>17.28</v>
      </c>
      <c r="E223" s="20">
        <v>0</v>
      </c>
      <c r="F223" s="20">
        <v>58</v>
      </c>
      <c r="G223" s="20">
        <v>0</v>
      </c>
      <c r="H223" s="20">
        <v>7</v>
      </c>
      <c r="I223" s="19">
        <v>0.14000000000000001</v>
      </c>
      <c r="J223" s="20">
        <v>4</v>
      </c>
      <c r="K223" s="19">
        <v>0.11</v>
      </c>
      <c r="L223" s="20">
        <v>0</v>
      </c>
      <c r="M223" s="20">
        <v>0</v>
      </c>
      <c r="N223" s="20">
        <v>0</v>
      </c>
      <c r="O223" s="21">
        <f t="shared" si="3"/>
        <v>86.63</v>
      </c>
    </row>
    <row r="224" spans="1:15">
      <c r="A224" s="16" t="s">
        <v>99</v>
      </c>
      <c r="B224" s="16" t="s">
        <v>114</v>
      </c>
      <c r="C224" s="20">
        <v>0</v>
      </c>
      <c r="D224" s="20">
        <v>0</v>
      </c>
      <c r="E224" s="19">
        <v>0.01</v>
      </c>
      <c r="F224" s="20">
        <v>2</v>
      </c>
      <c r="G224" s="19">
        <v>24.19</v>
      </c>
      <c r="H224" s="20">
        <v>0</v>
      </c>
      <c r="I224" s="20">
        <v>0</v>
      </c>
      <c r="J224" s="20">
        <v>2</v>
      </c>
      <c r="K224" s="19">
        <v>0.97</v>
      </c>
      <c r="L224" s="19">
        <v>0.31</v>
      </c>
      <c r="M224" s="19">
        <v>0.32</v>
      </c>
      <c r="N224" s="20">
        <v>0</v>
      </c>
      <c r="O224" s="21">
        <f t="shared" si="3"/>
        <v>29.8</v>
      </c>
    </row>
    <row r="225" spans="1:15">
      <c r="A225" s="16" t="s">
        <v>101</v>
      </c>
      <c r="B225" s="16" t="s">
        <v>114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1">
        <f t="shared" si="3"/>
        <v>0</v>
      </c>
    </row>
    <row r="226" spans="1:15">
      <c r="A226" s="16" t="s">
        <v>102</v>
      </c>
      <c r="B226" s="16" t="s">
        <v>114</v>
      </c>
      <c r="C226" s="20">
        <v>0</v>
      </c>
      <c r="D226" s="22" t="s">
        <v>105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1">
        <f t="shared" si="3"/>
        <v>0</v>
      </c>
    </row>
    <row r="227" spans="1:15">
      <c r="A227" s="16" t="s">
        <v>89</v>
      </c>
      <c r="B227" s="16" t="s">
        <v>114</v>
      </c>
      <c r="C227" s="18">
        <v>2.1</v>
      </c>
      <c r="D227" s="19">
        <v>0.08</v>
      </c>
      <c r="E227" s="18">
        <v>4.3</v>
      </c>
      <c r="F227" s="20">
        <v>38</v>
      </c>
      <c r="G227" s="20">
        <v>0</v>
      </c>
      <c r="H227" s="20">
        <v>0</v>
      </c>
      <c r="I227" s="19">
        <v>0.94</v>
      </c>
      <c r="J227" s="20">
        <v>5</v>
      </c>
      <c r="K227" s="19">
        <v>0.36</v>
      </c>
      <c r="L227" s="19">
        <v>2.91</v>
      </c>
      <c r="M227" s="19">
        <v>5.68</v>
      </c>
      <c r="N227" s="19">
        <v>102.72</v>
      </c>
      <c r="O227" s="21">
        <f t="shared" si="3"/>
        <v>162.09</v>
      </c>
    </row>
    <row r="228" spans="1:15">
      <c r="A228" s="16" t="s">
        <v>90</v>
      </c>
      <c r="B228" s="16" t="s">
        <v>114</v>
      </c>
      <c r="C228" s="18">
        <v>2.7</v>
      </c>
      <c r="D228" s="19">
        <v>0.91</v>
      </c>
      <c r="E228" s="19">
        <v>0.03</v>
      </c>
      <c r="F228" s="20">
        <v>44</v>
      </c>
      <c r="G228" s="19">
        <v>688.82</v>
      </c>
      <c r="H228" s="18">
        <v>35.5</v>
      </c>
      <c r="I228" s="19">
        <v>2.5299999999999998</v>
      </c>
      <c r="J228" s="20">
        <v>8</v>
      </c>
      <c r="K228" s="19">
        <v>7.43</v>
      </c>
      <c r="L228" s="19">
        <v>106.05</v>
      </c>
      <c r="M228" s="19">
        <v>0.75</v>
      </c>
      <c r="N228" s="19">
        <v>30.82</v>
      </c>
      <c r="O228" s="21">
        <f t="shared" si="3"/>
        <v>927.54</v>
      </c>
    </row>
    <row r="229" spans="1:15">
      <c r="A229" s="16" t="s">
        <v>103</v>
      </c>
      <c r="B229" s="16" t="s">
        <v>114</v>
      </c>
      <c r="C229" s="18">
        <v>3132.5</v>
      </c>
      <c r="D229" s="18">
        <v>985.9</v>
      </c>
      <c r="E229" s="19">
        <v>2073.83</v>
      </c>
      <c r="F229" s="20">
        <v>17894</v>
      </c>
      <c r="G229" s="19">
        <v>12416.69</v>
      </c>
      <c r="H229" s="18">
        <v>8732.6</v>
      </c>
      <c r="I229" s="19">
        <v>998.59</v>
      </c>
      <c r="J229" s="20">
        <v>7737</v>
      </c>
      <c r="K229" s="19">
        <v>2336.5700000000002</v>
      </c>
      <c r="L229" s="19">
        <v>2358.65</v>
      </c>
      <c r="M229" s="19">
        <v>3424.31</v>
      </c>
      <c r="N229" s="19">
        <v>21411.98</v>
      </c>
      <c r="O229" s="21">
        <f t="shared" si="3"/>
        <v>83502.62</v>
      </c>
    </row>
    <row r="230" spans="1:15">
      <c r="O230" s="21">
        <f t="shared" si="3"/>
        <v>0</v>
      </c>
    </row>
    <row r="231" spans="1:15">
      <c r="A231" s="13" t="s">
        <v>115</v>
      </c>
      <c r="O231" s="21">
        <f t="shared" si="3"/>
        <v>0</v>
      </c>
    </row>
    <row r="232" spans="1:15">
      <c r="A232" s="13" t="s">
        <v>105</v>
      </c>
      <c r="B232" s="13" t="s">
        <v>111</v>
      </c>
      <c r="O232" s="21">
        <f t="shared" si="3"/>
        <v>0</v>
      </c>
    </row>
    <row r="233" spans="1:15">
      <c r="O233" s="21">
        <f t="shared" si="3"/>
        <v>0</v>
      </c>
    </row>
    <row r="234" spans="1:15">
      <c r="A234" s="13" t="s">
        <v>4</v>
      </c>
      <c r="B234" s="13" t="s">
        <v>110</v>
      </c>
      <c r="O234" s="21">
        <f t="shared" si="3"/>
        <v>0</v>
      </c>
    </row>
    <row r="235" spans="1:15">
      <c r="A235" s="13" t="s">
        <v>5</v>
      </c>
      <c r="B235" s="13" t="s">
        <v>103</v>
      </c>
      <c r="O235" s="21">
        <f t="shared" si="3"/>
        <v>0</v>
      </c>
    </row>
    <row r="236" spans="1:15">
      <c r="A236" s="13" t="s">
        <v>6</v>
      </c>
      <c r="B236" s="13" t="s">
        <v>62</v>
      </c>
      <c r="O236" s="21">
        <f t="shared" si="3"/>
        <v>0</v>
      </c>
    </row>
    <row r="237" spans="1:15">
      <c r="O237" s="21">
        <f t="shared" si="3"/>
        <v>0</v>
      </c>
    </row>
    <row r="238" spans="1:15">
      <c r="A238" s="16" t="s">
        <v>7</v>
      </c>
      <c r="B238" s="16" t="s">
        <v>113</v>
      </c>
      <c r="C238" s="16" t="s">
        <v>8</v>
      </c>
      <c r="D238" s="16" t="s">
        <v>9</v>
      </c>
      <c r="E238" s="16" t="s">
        <v>10</v>
      </c>
      <c r="F238" s="16" t="s">
        <v>11</v>
      </c>
      <c r="G238" s="16" t="s">
        <v>12</v>
      </c>
      <c r="H238" s="16" t="s">
        <v>13</v>
      </c>
      <c r="I238" s="16" t="s">
        <v>14</v>
      </c>
      <c r="J238" s="16" t="s">
        <v>15</v>
      </c>
      <c r="K238" s="16" t="s">
        <v>16</v>
      </c>
      <c r="L238" s="16" t="s">
        <v>17</v>
      </c>
      <c r="M238" s="16" t="s">
        <v>18</v>
      </c>
      <c r="N238" s="16" t="s">
        <v>19</v>
      </c>
      <c r="O238" s="21">
        <f t="shared" si="3"/>
        <v>0</v>
      </c>
    </row>
    <row r="239" spans="1:15">
      <c r="A239" s="16" t="s">
        <v>21</v>
      </c>
      <c r="B239" s="16" t="s">
        <v>114</v>
      </c>
      <c r="C239" s="20">
        <v>2</v>
      </c>
      <c r="D239" s="19">
        <v>0.08</v>
      </c>
      <c r="E239" s="19">
        <v>0.49</v>
      </c>
      <c r="F239" s="20">
        <v>0</v>
      </c>
      <c r="G239" s="20">
        <v>0</v>
      </c>
      <c r="H239" s="18">
        <v>8.1999999999999993</v>
      </c>
      <c r="I239" s="19">
        <v>2.96</v>
      </c>
      <c r="J239" s="20">
        <v>0</v>
      </c>
      <c r="K239" s="19">
        <v>5.59</v>
      </c>
      <c r="L239" s="20">
        <v>0</v>
      </c>
      <c r="M239" s="19">
        <v>5.47</v>
      </c>
      <c r="N239" s="20">
        <v>0</v>
      </c>
      <c r="O239" s="21">
        <f t="shared" si="3"/>
        <v>24.79</v>
      </c>
    </row>
    <row r="240" spans="1:15">
      <c r="A240" s="16" t="s">
        <v>23</v>
      </c>
      <c r="B240" s="16" t="s">
        <v>114</v>
      </c>
      <c r="C240" s="20">
        <v>0</v>
      </c>
      <c r="D240" s="20">
        <v>0</v>
      </c>
      <c r="E240" s="19">
        <v>0.08</v>
      </c>
      <c r="F240" s="20">
        <v>0</v>
      </c>
      <c r="G240" s="20">
        <v>0</v>
      </c>
      <c r="H240" s="18">
        <v>6.5</v>
      </c>
      <c r="I240" s="19">
        <v>1.05</v>
      </c>
      <c r="J240" s="20">
        <v>0</v>
      </c>
      <c r="K240" s="20">
        <v>0</v>
      </c>
      <c r="L240" s="19">
        <v>3.42</v>
      </c>
      <c r="M240" s="19">
        <v>1.07</v>
      </c>
      <c r="N240" s="20">
        <v>0</v>
      </c>
      <c r="O240" s="21">
        <f t="shared" si="3"/>
        <v>12.120000000000001</v>
      </c>
    </row>
    <row r="241" spans="1:15">
      <c r="A241" s="16" t="s">
        <v>25</v>
      </c>
      <c r="B241" s="16" t="s">
        <v>114</v>
      </c>
      <c r="C241" s="20">
        <v>0</v>
      </c>
      <c r="D241" s="20">
        <v>0</v>
      </c>
      <c r="E241" s="19">
        <v>0.04</v>
      </c>
      <c r="F241" s="20">
        <v>0</v>
      </c>
      <c r="G241" s="20">
        <v>0</v>
      </c>
      <c r="H241" s="20">
        <v>1</v>
      </c>
      <c r="I241" s="20">
        <v>0</v>
      </c>
      <c r="J241" s="20">
        <v>0</v>
      </c>
      <c r="K241" s="20">
        <v>0</v>
      </c>
      <c r="L241" s="20">
        <v>0</v>
      </c>
      <c r="M241" s="19">
        <v>2.14</v>
      </c>
      <c r="N241" s="20">
        <v>0</v>
      </c>
      <c r="O241" s="21">
        <f t="shared" si="3"/>
        <v>3.18</v>
      </c>
    </row>
    <row r="242" spans="1:15">
      <c r="A242" s="16" t="s">
        <v>27</v>
      </c>
      <c r="B242" s="16" t="s">
        <v>114</v>
      </c>
      <c r="C242" s="20">
        <v>0</v>
      </c>
      <c r="D242" s="19">
        <v>3.34</v>
      </c>
      <c r="E242" s="19">
        <v>2.17</v>
      </c>
      <c r="F242" s="20">
        <v>40</v>
      </c>
      <c r="G242" s="19">
        <v>4.05</v>
      </c>
      <c r="H242" s="18">
        <v>868.1</v>
      </c>
      <c r="I242" s="19">
        <v>25.27</v>
      </c>
      <c r="J242" s="20">
        <v>57</v>
      </c>
      <c r="K242" s="19">
        <v>16.36</v>
      </c>
      <c r="L242" s="19">
        <v>46.18</v>
      </c>
      <c r="M242" s="20">
        <v>3</v>
      </c>
      <c r="N242" s="19">
        <v>9.1300000000000008</v>
      </c>
      <c r="O242" s="21">
        <f t="shared" si="3"/>
        <v>1074.6000000000001</v>
      </c>
    </row>
    <row r="243" spans="1:15">
      <c r="A243" s="16" t="s">
        <v>29</v>
      </c>
      <c r="B243" s="16" t="s">
        <v>114</v>
      </c>
      <c r="C243" s="18">
        <v>94.1</v>
      </c>
      <c r="D243" s="18">
        <v>1.9</v>
      </c>
      <c r="E243" s="19">
        <v>33.590000000000003</v>
      </c>
      <c r="F243" s="20">
        <v>1</v>
      </c>
      <c r="G243" s="19">
        <v>191.45</v>
      </c>
      <c r="H243" s="18">
        <v>99.2</v>
      </c>
      <c r="I243" s="19">
        <v>1.36</v>
      </c>
      <c r="J243" s="20">
        <v>7</v>
      </c>
      <c r="K243" s="19">
        <v>2.2799999999999998</v>
      </c>
      <c r="L243" s="19">
        <v>1.76</v>
      </c>
      <c r="M243" s="19">
        <v>18.329999999999998</v>
      </c>
      <c r="N243" s="19">
        <v>1200.71</v>
      </c>
      <c r="O243" s="21">
        <f t="shared" si="3"/>
        <v>1652.6799999999998</v>
      </c>
    </row>
    <row r="244" spans="1:15">
      <c r="A244" s="16" t="s">
        <v>31</v>
      </c>
      <c r="B244" s="16" t="s">
        <v>114</v>
      </c>
      <c r="C244" s="18">
        <v>9.1999999999999993</v>
      </c>
      <c r="D244" s="19">
        <v>5.58</v>
      </c>
      <c r="E244" s="19">
        <v>9.2899999999999991</v>
      </c>
      <c r="F244" s="20">
        <v>8</v>
      </c>
      <c r="G244" s="18">
        <v>106.7</v>
      </c>
      <c r="H244" s="18">
        <v>37.200000000000003</v>
      </c>
      <c r="I244" s="19">
        <v>9.4499999999999993</v>
      </c>
      <c r="J244" s="20">
        <v>6</v>
      </c>
      <c r="K244" s="19">
        <v>15.05</v>
      </c>
      <c r="L244" s="19">
        <v>36.22</v>
      </c>
      <c r="M244" s="18">
        <v>13.4</v>
      </c>
      <c r="N244" s="20">
        <v>0</v>
      </c>
      <c r="O244" s="21">
        <f t="shared" si="3"/>
        <v>256.09000000000003</v>
      </c>
    </row>
    <row r="245" spans="1:15">
      <c r="A245" s="16" t="s">
        <v>32</v>
      </c>
      <c r="B245" s="16" t="s">
        <v>114</v>
      </c>
      <c r="C245" s="18">
        <v>11.4</v>
      </c>
      <c r="D245" s="19">
        <v>10.56</v>
      </c>
      <c r="E245" s="18">
        <v>5.9</v>
      </c>
      <c r="F245" s="20">
        <v>54</v>
      </c>
      <c r="G245" s="19">
        <v>114.83</v>
      </c>
      <c r="H245" s="18">
        <v>13.2</v>
      </c>
      <c r="I245" s="19">
        <v>1.59</v>
      </c>
      <c r="J245" s="20">
        <v>76</v>
      </c>
      <c r="K245" s="19">
        <v>4.71</v>
      </c>
      <c r="L245" s="19">
        <v>25.01</v>
      </c>
      <c r="M245" s="19">
        <v>3.64</v>
      </c>
      <c r="N245" s="20">
        <v>0</v>
      </c>
      <c r="O245" s="21">
        <f t="shared" si="3"/>
        <v>320.83999999999997</v>
      </c>
    </row>
    <row r="246" spans="1:15">
      <c r="A246" s="16" t="s">
        <v>33</v>
      </c>
      <c r="B246" s="16" t="s">
        <v>114</v>
      </c>
      <c r="C246" s="18">
        <v>249.2</v>
      </c>
      <c r="D246" s="19">
        <v>30.61</v>
      </c>
      <c r="E246" s="19">
        <v>1.1200000000000001</v>
      </c>
      <c r="F246" s="20">
        <v>41</v>
      </c>
      <c r="G246" s="19">
        <v>125.94</v>
      </c>
      <c r="H246" s="18">
        <v>374.1</v>
      </c>
      <c r="I246" s="19">
        <v>4.5599999999999996</v>
      </c>
      <c r="J246" s="20">
        <v>27</v>
      </c>
      <c r="K246" s="19">
        <v>19.329999999999998</v>
      </c>
      <c r="L246" s="19">
        <v>28.74</v>
      </c>
      <c r="M246" s="19">
        <v>11.15</v>
      </c>
      <c r="N246" s="19">
        <v>501.06</v>
      </c>
      <c r="O246" s="21">
        <f t="shared" si="3"/>
        <v>1413.81</v>
      </c>
    </row>
    <row r="247" spans="1:15">
      <c r="A247" s="16" t="s">
        <v>34</v>
      </c>
      <c r="B247" s="16" t="s">
        <v>114</v>
      </c>
      <c r="C247" s="18">
        <v>1.2</v>
      </c>
      <c r="D247" s="19">
        <v>1.52</v>
      </c>
      <c r="E247" s="20">
        <v>0</v>
      </c>
      <c r="F247" s="20">
        <v>47</v>
      </c>
      <c r="G247" s="19">
        <v>82.27</v>
      </c>
      <c r="H247" s="18">
        <v>236.4</v>
      </c>
      <c r="I247" s="19">
        <v>2.4300000000000002</v>
      </c>
      <c r="J247" s="20">
        <v>12</v>
      </c>
      <c r="K247" s="18">
        <v>3.8</v>
      </c>
      <c r="L247" s="18">
        <v>8.3000000000000007</v>
      </c>
      <c r="M247" s="19">
        <v>5.47</v>
      </c>
      <c r="N247" s="19">
        <v>9.1300000000000008</v>
      </c>
      <c r="O247" s="21">
        <f t="shared" si="3"/>
        <v>409.52000000000004</v>
      </c>
    </row>
    <row r="248" spans="1:15">
      <c r="A248" s="16" t="s">
        <v>35</v>
      </c>
      <c r="B248" s="16" t="s">
        <v>114</v>
      </c>
      <c r="C248" s="20">
        <v>427</v>
      </c>
      <c r="D248" s="19">
        <v>308.64999999999998</v>
      </c>
      <c r="E248" s="18">
        <v>80.8</v>
      </c>
      <c r="F248" s="20">
        <v>5268</v>
      </c>
      <c r="G248" s="19">
        <v>895.57</v>
      </c>
      <c r="H248" s="18">
        <v>402.2</v>
      </c>
      <c r="I248" s="19">
        <v>142.62</v>
      </c>
      <c r="J248" s="20">
        <v>252</v>
      </c>
      <c r="K248" s="19">
        <v>142.63</v>
      </c>
      <c r="L248" s="19">
        <v>221.23</v>
      </c>
      <c r="M248" s="19">
        <v>257.92</v>
      </c>
      <c r="N248" s="18">
        <v>1274.9000000000001</v>
      </c>
      <c r="O248" s="21">
        <f t="shared" si="3"/>
        <v>9673.5199999999986</v>
      </c>
    </row>
    <row r="249" spans="1:15">
      <c r="A249" s="16" t="s">
        <v>36</v>
      </c>
      <c r="B249" s="16" t="s">
        <v>114</v>
      </c>
      <c r="C249" s="18">
        <v>68.400000000000006</v>
      </c>
      <c r="D249" s="19">
        <v>8.2799999999999994</v>
      </c>
      <c r="E249" s="19">
        <v>6.19</v>
      </c>
      <c r="F249" s="20">
        <v>42</v>
      </c>
      <c r="G249" s="18">
        <v>80.5</v>
      </c>
      <c r="H249" s="18">
        <v>86.1</v>
      </c>
      <c r="I249" s="19">
        <v>8.9700000000000006</v>
      </c>
      <c r="J249" s="20">
        <v>0</v>
      </c>
      <c r="K249" s="20">
        <v>11</v>
      </c>
      <c r="L249" s="19">
        <v>61.85</v>
      </c>
      <c r="M249" s="19">
        <v>23.69</v>
      </c>
      <c r="N249" s="19">
        <v>4.57</v>
      </c>
      <c r="O249" s="21">
        <f t="shared" si="3"/>
        <v>401.55000000000007</v>
      </c>
    </row>
    <row r="250" spans="1:15">
      <c r="A250" s="16" t="s">
        <v>37</v>
      </c>
      <c r="B250" s="16" t="s">
        <v>114</v>
      </c>
      <c r="C250" s="20">
        <v>0</v>
      </c>
      <c r="D250" s="19">
        <v>0.19</v>
      </c>
      <c r="E250" s="18">
        <v>1.2</v>
      </c>
      <c r="F250" s="20">
        <v>0</v>
      </c>
      <c r="G250" s="19">
        <v>10.79</v>
      </c>
      <c r="H250" s="18">
        <v>2.7</v>
      </c>
      <c r="I250" s="19">
        <v>0.02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1">
        <f t="shared" si="3"/>
        <v>14.899999999999999</v>
      </c>
    </row>
    <row r="251" spans="1:15">
      <c r="A251" s="16" t="s">
        <v>38</v>
      </c>
      <c r="B251" s="16" t="s">
        <v>114</v>
      </c>
      <c r="C251" s="18">
        <v>41.1</v>
      </c>
      <c r="D251" s="19">
        <v>3.38</v>
      </c>
      <c r="E251" s="19">
        <v>20.98</v>
      </c>
      <c r="F251" s="20">
        <v>222</v>
      </c>
      <c r="G251" s="19">
        <v>75.52</v>
      </c>
      <c r="H251" s="18">
        <v>331.7</v>
      </c>
      <c r="I251" s="19">
        <v>17.329999999999998</v>
      </c>
      <c r="J251" s="20">
        <v>57</v>
      </c>
      <c r="K251" s="19">
        <v>36.67</v>
      </c>
      <c r="L251" s="19">
        <v>43.58</v>
      </c>
      <c r="M251" s="19">
        <v>16.829999999999998</v>
      </c>
      <c r="N251" s="19">
        <v>649.44000000000005</v>
      </c>
      <c r="O251" s="21">
        <f t="shared" si="3"/>
        <v>1515.5300000000002</v>
      </c>
    </row>
    <row r="252" spans="1:15">
      <c r="A252" s="16" t="s">
        <v>39</v>
      </c>
      <c r="B252" s="16" t="s">
        <v>114</v>
      </c>
      <c r="C252" s="20">
        <v>0</v>
      </c>
      <c r="D252" s="19">
        <v>1.1399999999999999</v>
      </c>
      <c r="E252" s="19">
        <v>1.92</v>
      </c>
      <c r="F252" s="20">
        <v>83</v>
      </c>
      <c r="G252" s="19">
        <v>88.88</v>
      </c>
      <c r="H252" s="20">
        <v>79</v>
      </c>
      <c r="I252" s="19">
        <v>18.38</v>
      </c>
      <c r="J252" s="20">
        <v>0</v>
      </c>
      <c r="K252" s="19">
        <v>9.18</v>
      </c>
      <c r="L252" s="18">
        <v>16.600000000000001</v>
      </c>
      <c r="M252" s="19">
        <v>175.91</v>
      </c>
      <c r="N252" s="19">
        <v>5.71</v>
      </c>
      <c r="O252" s="21">
        <f t="shared" si="3"/>
        <v>479.71999999999997</v>
      </c>
    </row>
    <row r="253" spans="1:15">
      <c r="A253" s="16" t="s">
        <v>40</v>
      </c>
      <c r="B253" s="16" t="s">
        <v>114</v>
      </c>
      <c r="C253" s="20">
        <v>0</v>
      </c>
      <c r="D253" s="19">
        <v>1.52</v>
      </c>
      <c r="E253" s="19">
        <v>0.26</v>
      </c>
      <c r="F253" s="20">
        <v>135</v>
      </c>
      <c r="G253" s="19">
        <v>51.47</v>
      </c>
      <c r="H253" s="18">
        <v>115.2</v>
      </c>
      <c r="I253" s="18">
        <v>22.3</v>
      </c>
      <c r="J253" s="20">
        <v>0</v>
      </c>
      <c r="K253" s="20">
        <v>0</v>
      </c>
      <c r="L253" s="19">
        <v>63.09</v>
      </c>
      <c r="M253" s="19">
        <v>131.96</v>
      </c>
      <c r="N253" s="20">
        <v>0</v>
      </c>
      <c r="O253" s="21">
        <f t="shared" si="3"/>
        <v>520.80000000000007</v>
      </c>
    </row>
    <row r="254" spans="1:15">
      <c r="A254" s="16" t="s">
        <v>41</v>
      </c>
      <c r="B254" s="16" t="s">
        <v>114</v>
      </c>
      <c r="C254" s="20">
        <v>0</v>
      </c>
      <c r="D254" s="19">
        <v>15.19</v>
      </c>
      <c r="E254" s="19">
        <v>29.57</v>
      </c>
      <c r="F254" s="20">
        <v>342</v>
      </c>
      <c r="G254" s="19">
        <v>328.38</v>
      </c>
      <c r="H254" s="18">
        <v>336.5</v>
      </c>
      <c r="I254" s="19">
        <v>28.34</v>
      </c>
      <c r="J254" s="20">
        <v>11</v>
      </c>
      <c r="K254" s="19">
        <v>45.49</v>
      </c>
      <c r="L254" s="19">
        <v>69.010000000000005</v>
      </c>
      <c r="M254" s="19">
        <v>575.65</v>
      </c>
      <c r="N254" s="19">
        <v>5.71</v>
      </c>
      <c r="O254" s="21">
        <f t="shared" si="3"/>
        <v>1786.8399999999997</v>
      </c>
    </row>
    <row r="255" spans="1:15">
      <c r="A255" s="16" t="s">
        <v>42</v>
      </c>
      <c r="B255" s="16" t="s">
        <v>114</v>
      </c>
      <c r="C255" s="18">
        <v>1.1000000000000001</v>
      </c>
      <c r="D255" s="19">
        <v>64.459999999999994</v>
      </c>
      <c r="E255" s="19">
        <v>36.770000000000003</v>
      </c>
      <c r="F255" s="20">
        <v>87</v>
      </c>
      <c r="G255" s="19">
        <v>298.73</v>
      </c>
      <c r="H255" s="18">
        <v>94.1</v>
      </c>
      <c r="I255" s="18">
        <v>8.3000000000000007</v>
      </c>
      <c r="J255" s="20">
        <v>34</v>
      </c>
      <c r="K255" s="19">
        <v>7.0000000000000007E-2</v>
      </c>
      <c r="L255" s="19">
        <v>6.95</v>
      </c>
      <c r="M255" s="19">
        <v>85.44</v>
      </c>
      <c r="N255" s="19">
        <v>431.44</v>
      </c>
      <c r="O255" s="21">
        <f t="shared" si="3"/>
        <v>1148.3600000000001</v>
      </c>
    </row>
    <row r="256" spans="1:15">
      <c r="A256" s="16" t="s">
        <v>43</v>
      </c>
      <c r="B256" s="16" t="s">
        <v>114</v>
      </c>
      <c r="C256" s="20">
        <v>0</v>
      </c>
      <c r="D256" s="18">
        <v>0.3</v>
      </c>
      <c r="E256" s="19">
        <v>13.29</v>
      </c>
      <c r="F256" s="20">
        <v>191</v>
      </c>
      <c r="G256" s="19">
        <v>459.52</v>
      </c>
      <c r="H256" s="20">
        <v>263</v>
      </c>
      <c r="I256" s="19">
        <v>7.22</v>
      </c>
      <c r="J256" s="20">
        <v>33</v>
      </c>
      <c r="K256" s="19">
        <v>5.16</v>
      </c>
      <c r="L256" s="19">
        <v>41.82</v>
      </c>
      <c r="M256" s="19">
        <v>207.86</v>
      </c>
      <c r="N256" s="19">
        <v>5.71</v>
      </c>
      <c r="O256" s="21">
        <f t="shared" si="3"/>
        <v>1227.8800000000001</v>
      </c>
    </row>
    <row r="257" spans="1:15">
      <c r="A257" s="16" t="s">
        <v>44</v>
      </c>
      <c r="B257" s="16" t="s">
        <v>114</v>
      </c>
      <c r="C257" s="18">
        <v>89.2</v>
      </c>
      <c r="D257" s="18">
        <v>7.9</v>
      </c>
      <c r="E257" s="19">
        <v>16.96</v>
      </c>
      <c r="F257" s="20">
        <v>98</v>
      </c>
      <c r="G257" s="18">
        <v>626.6</v>
      </c>
      <c r="H257" s="18">
        <v>241.9</v>
      </c>
      <c r="I257" s="19">
        <v>21.55</v>
      </c>
      <c r="J257" s="20">
        <v>3</v>
      </c>
      <c r="K257" s="19">
        <v>0.15</v>
      </c>
      <c r="L257" s="18">
        <v>60.7</v>
      </c>
      <c r="M257" s="19">
        <v>972.17</v>
      </c>
      <c r="N257" s="19">
        <v>98.16</v>
      </c>
      <c r="O257" s="21">
        <f t="shared" si="3"/>
        <v>2236.29</v>
      </c>
    </row>
    <row r="258" spans="1:15">
      <c r="A258" s="16" t="s">
        <v>45</v>
      </c>
      <c r="B258" s="16" t="s">
        <v>114</v>
      </c>
      <c r="C258" s="18">
        <v>9.6</v>
      </c>
      <c r="D258" s="19">
        <v>4.03</v>
      </c>
      <c r="E258" s="19">
        <v>0.19</v>
      </c>
      <c r="F258" s="20">
        <v>1046</v>
      </c>
      <c r="G258" s="19">
        <v>848.53</v>
      </c>
      <c r="H258" s="18">
        <v>254.9</v>
      </c>
      <c r="I258" s="19">
        <v>23.57</v>
      </c>
      <c r="J258" s="20">
        <v>2</v>
      </c>
      <c r="K258" s="19">
        <v>36.14</v>
      </c>
      <c r="L258" s="18">
        <v>2.7</v>
      </c>
      <c r="M258" s="20">
        <v>0</v>
      </c>
      <c r="N258" s="19">
        <v>579.80999999999995</v>
      </c>
      <c r="O258" s="21">
        <f t="shared" si="3"/>
        <v>2807.47</v>
      </c>
    </row>
    <row r="259" spans="1:15">
      <c r="A259" s="16" t="s">
        <v>46</v>
      </c>
      <c r="B259" s="16" t="s">
        <v>114</v>
      </c>
      <c r="C259" s="18">
        <v>6.7</v>
      </c>
      <c r="D259" s="19">
        <v>0.65</v>
      </c>
      <c r="E259" s="20">
        <v>0</v>
      </c>
      <c r="F259" s="20">
        <v>0</v>
      </c>
      <c r="G259" s="19">
        <v>92.78</v>
      </c>
      <c r="H259" s="18">
        <v>89.8</v>
      </c>
      <c r="I259" s="19">
        <v>9.16</v>
      </c>
      <c r="J259" s="20">
        <v>0</v>
      </c>
      <c r="K259" s="20">
        <v>0</v>
      </c>
      <c r="L259" s="19">
        <v>1.04</v>
      </c>
      <c r="M259" s="19">
        <v>0.43</v>
      </c>
      <c r="N259" s="20">
        <v>0</v>
      </c>
      <c r="O259" s="21">
        <f t="shared" si="3"/>
        <v>200.56</v>
      </c>
    </row>
    <row r="260" spans="1:15">
      <c r="A260" s="16" t="s">
        <v>48</v>
      </c>
      <c r="B260" s="16" t="s">
        <v>114</v>
      </c>
      <c r="C260" s="20">
        <v>25</v>
      </c>
      <c r="D260" s="19">
        <v>1.63</v>
      </c>
      <c r="E260" s="19">
        <v>6.22</v>
      </c>
      <c r="F260" s="20">
        <v>1</v>
      </c>
      <c r="G260" s="19">
        <v>52.11</v>
      </c>
      <c r="H260" s="18">
        <v>94.6</v>
      </c>
      <c r="I260" s="19">
        <v>1.37</v>
      </c>
      <c r="J260" s="20">
        <v>18</v>
      </c>
      <c r="K260" s="19">
        <v>0.83</v>
      </c>
      <c r="L260" s="19">
        <v>13.18</v>
      </c>
      <c r="M260" s="19">
        <v>13.08</v>
      </c>
      <c r="N260" s="19">
        <v>196.31</v>
      </c>
      <c r="O260" s="21">
        <f t="shared" si="3"/>
        <v>423.33000000000004</v>
      </c>
    </row>
    <row r="261" spans="1:15">
      <c r="A261" s="16" t="s">
        <v>49</v>
      </c>
      <c r="B261" s="16" t="s">
        <v>114</v>
      </c>
      <c r="C261" s="18">
        <v>143.19999999999999</v>
      </c>
      <c r="D261" s="19">
        <v>123.18</v>
      </c>
      <c r="E261" s="18">
        <v>200.5</v>
      </c>
      <c r="F261" s="20">
        <v>147</v>
      </c>
      <c r="G261" s="19">
        <v>455.29</v>
      </c>
      <c r="H261" s="18">
        <v>327.2</v>
      </c>
      <c r="I261" s="19">
        <v>124.09</v>
      </c>
      <c r="J261" s="20">
        <v>256</v>
      </c>
      <c r="K261" s="19">
        <v>59.58</v>
      </c>
      <c r="L261" s="19">
        <v>171.74</v>
      </c>
      <c r="M261" s="18">
        <v>101.3</v>
      </c>
      <c r="N261" s="19">
        <v>717.92</v>
      </c>
      <c r="O261" s="21">
        <f t="shared" si="3"/>
        <v>2827</v>
      </c>
    </row>
    <row r="262" spans="1:15">
      <c r="A262" s="16" t="s">
        <v>50</v>
      </c>
      <c r="B262" s="16" t="s">
        <v>114</v>
      </c>
      <c r="C262" s="18">
        <v>168.3</v>
      </c>
      <c r="D262" s="19">
        <v>88.92</v>
      </c>
      <c r="E262" s="19">
        <v>58.17</v>
      </c>
      <c r="F262" s="20">
        <v>611</v>
      </c>
      <c r="G262" s="19">
        <v>377.47</v>
      </c>
      <c r="H262" s="18">
        <v>467.5</v>
      </c>
      <c r="I262" s="18">
        <v>35.700000000000003</v>
      </c>
      <c r="J262" s="20">
        <v>143</v>
      </c>
      <c r="K262" s="18">
        <v>124.8</v>
      </c>
      <c r="L262" s="19">
        <v>266.68</v>
      </c>
      <c r="M262" s="19">
        <v>90.37</v>
      </c>
      <c r="N262" s="18">
        <v>449.7</v>
      </c>
      <c r="O262" s="21">
        <f t="shared" si="3"/>
        <v>2881.6099999999997</v>
      </c>
    </row>
    <row r="263" spans="1:15">
      <c r="A263" s="16" t="s">
        <v>51</v>
      </c>
      <c r="B263" s="16" t="s">
        <v>114</v>
      </c>
      <c r="C263" s="18">
        <v>10.199999999999999</v>
      </c>
      <c r="D263" s="19">
        <v>2.17</v>
      </c>
      <c r="E263" s="19">
        <v>2.38</v>
      </c>
      <c r="F263" s="20">
        <v>35</v>
      </c>
      <c r="G263" s="19">
        <v>45.38</v>
      </c>
      <c r="H263" s="18">
        <v>39.4</v>
      </c>
      <c r="I263" s="19">
        <v>4.7300000000000004</v>
      </c>
      <c r="J263" s="20">
        <v>3</v>
      </c>
      <c r="K263" s="19">
        <v>18.71</v>
      </c>
      <c r="L263" s="19">
        <v>27.08</v>
      </c>
      <c r="M263" s="19">
        <v>2.68</v>
      </c>
      <c r="N263" s="19">
        <v>58.21</v>
      </c>
      <c r="O263" s="21">
        <f t="shared" si="3"/>
        <v>248.94000000000003</v>
      </c>
    </row>
    <row r="264" spans="1:15">
      <c r="A264" s="16" t="s">
        <v>53</v>
      </c>
      <c r="B264" s="16" t="s">
        <v>114</v>
      </c>
      <c r="C264" s="20">
        <v>42</v>
      </c>
      <c r="D264" s="19">
        <v>9.8800000000000008</v>
      </c>
      <c r="E264" s="18">
        <v>24.6</v>
      </c>
      <c r="F264" s="20">
        <v>142</v>
      </c>
      <c r="G264" s="19">
        <v>221.17</v>
      </c>
      <c r="H264" s="18">
        <v>521.6</v>
      </c>
      <c r="I264" s="19">
        <v>2.57</v>
      </c>
      <c r="J264" s="20">
        <v>16</v>
      </c>
      <c r="K264" s="19">
        <v>22.44</v>
      </c>
      <c r="L264" s="19">
        <v>37.67</v>
      </c>
      <c r="M264" s="19">
        <v>181.81</v>
      </c>
      <c r="N264" s="19">
        <v>176.91</v>
      </c>
      <c r="O264" s="21">
        <f t="shared" si="3"/>
        <v>1398.65</v>
      </c>
    </row>
    <row r="265" spans="1:15">
      <c r="A265" s="16" t="s">
        <v>55</v>
      </c>
      <c r="B265" s="16" t="s">
        <v>114</v>
      </c>
      <c r="C265" s="18">
        <v>288.10000000000002</v>
      </c>
      <c r="D265" s="19">
        <v>507.73</v>
      </c>
      <c r="E265" s="19">
        <v>4.1100000000000003</v>
      </c>
      <c r="F265" s="20">
        <v>3312</v>
      </c>
      <c r="G265" s="19">
        <v>206.17</v>
      </c>
      <c r="H265" s="20">
        <v>359</v>
      </c>
      <c r="I265" s="18">
        <v>92.7</v>
      </c>
      <c r="J265" s="20">
        <v>780</v>
      </c>
      <c r="K265" s="19">
        <v>770.74</v>
      </c>
      <c r="L265" s="19">
        <v>444.54</v>
      </c>
      <c r="M265" s="19">
        <v>186.84</v>
      </c>
      <c r="N265" s="18">
        <v>482.8</v>
      </c>
      <c r="O265" s="21">
        <f t="shared" si="3"/>
        <v>7434.7300000000005</v>
      </c>
    </row>
    <row r="266" spans="1:15">
      <c r="A266" s="16" t="s">
        <v>56</v>
      </c>
      <c r="B266" s="16" t="s">
        <v>114</v>
      </c>
      <c r="C266" s="20">
        <v>113</v>
      </c>
      <c r="D266" s="18">
        <v>15.8</v>
      </c>
      <c r="E266" s="19">
        <v>26.39</v>
      </c>
      <c r="F266" s="20">
        <v>3537</v>
      </c>
      <c r="G266" s="19">
        <v>54.74</v>
      </c>
      <c r="H266" s="18">
        <v>59.5</v>
      </c>
      <c r="I266" s="18">
        <v>35.1</v>
      </c>
      <c r="J266" s="20">
        <v>71</v>
      </c>
      <c r="K266" s="19">
        <v>115.49</v>
      </c>
      <c r="L266" s="19">
        <v>50.33</v>
      </c>
      <c r="M266" s="19">
        <v>27.01</v>
      </c>
      <c r="N266" s="19">
        <v>27.39</v>
      </c>
      <c r="O266" s="21">
        <f t="shared" si="3"/>
        <v>4132.75</v>
      </c>
    </row>
    <row r="267" spans="1:15">
      <c r="A267" s="16" t="s">
        <v>57</v>
      </c>
      <c r="B267" s="16" t="s">
        <v>114</v>
      </c>
      <c r="C267" s="18">
        <v>55.2</v>
      </c>
      <c r="D267" s="19">
        <v>2.77</v>
      </c>
      <c r="E267" s="20">
        <v>0</v>
      </c>
      <c r="F267" s="20">
        <v>34</v>
      </c>
      <c r="G267" s="19">
        <v>644.86</v>
      </c>
      <c r="H267" s="18">
        <v>464.4</v>
      </c>
      <c r="I267" s="18">
        <v>2.6</v>
      </c>
      <c r="J267" s="20">
        <v>6</v>
      </c>
      <c r="K267" s="19">
        <v>38.270000000000003</v>
      </c>
      <c r="L267" s="19">
        <v>4.46</v>
      </c>
      <c r="M267" s="20">
        <v>0</v>
      </c>
      <c r="N267" s="20">
        <v>0</v>
      </c>
      <c r="O267" s="21">
        <f t="shared" si="3"/>
        <v>1252.56</v>
      </c>
    </row>
    <row r="268" spans="1:15">
      <c r="A268" s="16" t="s">
        <v>58</v>
      </c>
      <c r="B268" s="16" t="s">
        <v>114</v>
      </c>
      <c r="C268" s="20">
        <v>0</v>
      </c>
      <c r="D268" s="19">
        <v>0.61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19">
        <v>34.520000000000003</v>
      </c>
      <c r="N268" s="20">
        <v>0</v>
      </c>
      <c r="O268" s="21">
        <f t="shared" si="3"/>
        <v>35.130000000000003</v>
      </c>
    </row>
    <row r="269" spans="1:15">
      <c r="A269" s="16" t="s">
        <v>59</v>
      </c>
      <c r="B269" s="16" t="s">
        <v>114</v>
      </c>
      <c r="C269" s="18">
        <v>1278.7</v>
      </c>
      <c r="D269" s="19">
        <v>1136.32</v>
      </c>
      <c r="E269" s="19">
        <v>323.61</v>
      </c>
      <c r="F269" s="20">
        <v>16836</v>
      </c>
      <c r="G269" s="18">
        <v>801.6</v>
      </c>
      <c r="H269" s="18">
        <v>8699.4</v>
      </c>
      <c r="I269" s="19">
        <v>76.55</v>
      </c>
      <c r="J269" s="20">
        <v>652</v>
      </c>
      <c r="K269" s="19">
        <v>29.48</v>
      </c>
      <c r="L269" s="19">
        <v>8849.1299999999992</v>
      </c>
      <c r="M269" s="19">
        <v>174.09</v>
      </c>
      <c r="N269" s="19">
        <v>1074.02</v>
      </c>
      <c r="O269" s="21">
        <f t="shared" ref="O269:O332" si="4">SUM(C269:N269)</f>
        <v>39930.899999999987</v>
      </c>
    </row>
    <row r="270" spans="1:15">
      <c r="A270" s="16" t="s">
        <v>60</v>
      </c>
      <c r="B270" s="16" t="s">
        <v>114</v>
      </c>
      <c r="C270" s="18">
        <v>225.2</v>
      </c>
      <c r="D270" s="19">
        <v>60.85</v>
      </c>
      <c r="E270" s="19">
        <v>76.290000000000006</v>
      </c>
      <c r="F270" s="20">
        <v>99</v>
      </c>
      <c r="G270" s="19">
        <v>4.6900000000000004</v>
      </c>
      <c r="H270" s="18">
        <v>211.5</v>
      </c>
      <c r="I270" s="19">
        <v>3.35</v>
      </c>
      <c r="J270" s="20">
        <v>171</v>
      </c>
      <c r="K270" s="19">
        <v>1.1200000000000001</v>
      </c>
      <c r="L270" s="19">
        <v>636.92999999999995</v>
      </c>
      <c r="M270" s="19">
        <v>36.450000000000003</v>
      </c>
      <c r="N270" s="19">
        <v>1692.64</v>
      </c>
      <c r="O270" s="21">
        <f t="shared" si="4"/>
        <v>3219.02</v>
      </c>
    </row>
    <row r="271" spans="1:15">
      <c r="A271" s="16" t="s">
        <v>61</v>
      </c>
      <c r="B271" s="16" t="s">
        <v>114</v>
      </c>
      <c r="C271" s="18">
        <v>868.2</v>
      </c>
      <c r="D271" s="19">
        <v>59.33</v>
      </c>
      <c r="E271" s="18">
        <v>158.6</v>
      </c>
      <c r="F271" s="20">
        <v>16</v>
      </c>
      <c r="G271" s="19">
        <v>296.33</v>
      </c>
      <c r="H271" s="18">
        <v>616.6</v>
      </c>
      <c r="I271" s="19">
        <v>5.56</v>
      </c>
      <c r="J271" s="20">
        <v>82</v>
      </c>
      <c r="K271" s="19">
        <v>21.74</v>
      </c>
      <c r="L271" s="19">
        <v>528.59</v>
      </c>
      <c r="M271" s="19">
        <v>21.23</v>
      </c>
      <c r="N271" s="19">
        <v>1287.46</v>
      </c>
      <c r="O271" s="21">
        <f t="shared" si="4"/>
        <v>3961.64</v>
      </c>
    </row>
    <row r="272" spans="1:15">
      <c r="A272" s="16" t="s">
        <v>62</v>
      </c>
      <c r="B272" s="16" t="s">
        <v>114</v>
      </c>
      <c r="C272" s="18">
        <v>7151.4</v>
      </c>
      <c r="D272" s="19">
        <v>2586.19</v>
      </c>
      <c r="E272" s="19">
        <v>349.61</v>
      </c>
      <c r="F272" s="20">
        <v>37561</v>
      </c>
      <c r="G272" s="19">
        <v>11923.71</v>
      </c>
      <c r="H272" s="18">
        <v>9960.2999999999993</v>
      </c>
      <c r="I272" s="19">
        <v>667.44</v>
      </c>
      <c r="J272" s="20">
        <v>4974</v>
      </c>
      <c r="K272" s="19">
        <v>1639.13</v>
      </c>
      <c r="L272" s="19">
        <v>2041.01</v>
      </c>
      <c r="M272" s="19">
        <v>189.42</v>
      </c>
      <c r="N272" s="19">
        <v>9234.77</v>
      </c>
      <c r="O272" s="21">
        <f t="shared" si="4"/>
        <v>88277.98</v>
      </c>
    </row>
    <row r="273" spans="1:15">
      <c r="A273" s="16" t="s">
        <v>63</v>
      </c>
      <c r="B273" s="16" t="s">
        <v>114</v>
      </c>
      <c r="C273" s="18">
        <v>131.1</v>
      </c>
      <c r="D273" s="19">
        <v>33.119999999999997</v>
      </c>
      <c r="E273" s="19">
        <v>165.41</v>
      </c>
      <c r="F273" s="20">
        <v>597</v>
      </c>
      <c r="G273" s="19">
        <v>51.62</v>
      </c>
      <c r="H273" s="18">
        <v>527.5</v>
      </c>
      <c r="I273" s="19">
        <v>4.0199999999999996</v>
      </c>
      <c r="J273" s="20">
        <v>21</v>
      </c>
      <c r="K273" s="18">
        <v>28.9</v>
      </c>
      <c r="L273" s="19">
        <v>185.33</v>
      </c>
      <c r="M273" s="19">
        <v>62.82</v>
      </c>
      <c r="N273" s="19">
        <v>222.57</v>
      </c>
      <c r="O273" s="21">
        <f t="shared" si="4"/>
        <v>2030.3899999999999</v>
      </c>
    </row>
    <row r="274" spans="1:15">
      <c r="A274" s="16" t="s">
        <v>65</v>
      </c>
      <c r="B274" s="16" t="s">
        <v>114</v>
      </c>
      <c r="C274" s="18">
        <v>509.3</v>
      </c>
      <c r="D274" s="19">
        <v>32.630000000000003</v>
      </c>
      <c r="E274" s="19">
        <v>79.78</v>
      </c>
      <c r="F274" s="20">
        <v>1184</v>
      </c>
      <c r="G274" s="19">
        <v>387.95</v>
      </c>
      <c r="H274" s="18">
        <v>1664.3</v>
      </c>
      <c r="I274" s="19">
        <v>2.69</v>
      </c>
      <c r="J274" s="20">
        <v>114</v>
      </c>
      <c r="K274" s="18">
        <v>55.8</v>
      </c>
      <c r="L274" s="19">
        <v>60.19</v>
      </c>
      <c r="M274" s="19">
        <v>34.409999999999997</v>
      </c>
      <c r="N274" s="19">
        <v>120.98</v>
      </c>
      <c r="O274" s="21">
        <f t="shared" si="4"/>
        <v>4246.03</v>
      </c>
    </row>
    <row r="275" spans="1:15">
      <c r="A275" s="16" t="s">
        <v>66</v>
      </c>
      <c r="B275" s="16" t="s">
        <v>114</v>
      </c>
      <c r="C275" s="18">
        <v>48.2</v>
      </c>
      <c r="D275" s="20">
        <v>40</v>
      </c>
      <c r="E275" s="18">
        <v>13.3</v>
      </c>
      <c r="F275" s="20">
        <v>268</v>
      </c>
      <c r="G275" s="19">
        <v>6.99</v>
      </c>
      <c r="H275" s="18">
        <v>55.3</v>
      </c>
      <c r="I275" s="19">
        <v>2.44</v>
      </c>
      <c r="J275" s="20">
        <v>53</v>
      </c>
      <c r="K275" s="19">
        <v>16.22</v>
      </c>
      <c r="L275" s="19">
        <v>56.03</v>
      </c>
      <c r="M275" s="18">
        <v>34.299999999999997</v>
      </c>
      <c r="N275" s="19">
        <v>9.1300000000000008</v>
      </c>
      <c r="O275" s="21">
        <f t="shared" si="4"/>
        <v>602.91</v>
      </c>
    </row>
    <row r="276" spans="1:15">
      <c r="A276" s="16" t="s">
        <v>68</v>
      </c>
      <c r="B276" s="16" t="s">
        <v>114</v>
      </c>
      <c r="C276" s="20">
        <v>3</v>
      </c>
      <c r="D276" s="19">
        <v>1.44</v>
      </c>
      <c r="E276" s="19">
        <v>6.04</v>
      </c>
      <c r="F276" s="20">
        <v>0</v>
      </c>
      <c r="G276" s="19">
        <v>178.32</v>
      </c>
      <c r="H276" s="20">
        <v>2</v>
      </c>
      <c r="I276" s="18">
        <v>1.3</v>
      </c>
      <c r="J276" s="20">
        <v>0</v>
      </c>
      <c r="K276" s="19">
        <v>1.32</v>
      </c>
      <c r="L276" s="19">
        <v>6.12</v>
      </c>
      <c r="M276" s="19">
        <v>51.24</v>
      </c>
      <c r="N276" s="20">
        <v>0</v>
      </c>
      <c r="O276" s="21">
        <f t="shared" si="4"/>
        <v>250.78</v>
      </c>
    </row>
    <row r="277" spans="1:15">
      <c r="A277" s="16" t="s">
        <v>69</v>
      </c>
      <c r="B277" s="16" t="s">
        <v>114</v>
      </c>
      <c r="C277" s="18">
        <v>58.6</v>
      </c>
      <c r="D277" s="18">
        <v>53.4</v>
      </c>
      <c r="E277" s="19">
        <v>51.86</v>
      </c>
      <c r="F277" s="20">
        <v>364</v>
      </c>
      <c r="G277" s="19">
        <v>194.83</v>
      </c>
      <c r="H277" s="18">
        <v>293.3</v>
      </c>
      <c r="I277" s="19">
        <v>8.0399999999999991</v>
      </c>
      <c r="J277" s="20">
        <v>102</v>
      </c>
      <c r="K277" s="19">
        <v>86.49</v>
      </c>
      <c r="L277" s="19">
        <v>218.02</v>
      </c>
      <c r="M277" s="19">
        <v>100.87</v>
      </c>
      <c r="N277" s="19">
        <v>261.37</v>
      </c>
      <c r="O277" s="21">
        <f t="shared" si="4"/>
        <v>1792.7799999999997</v>
      </c>
    </row>
    <row r="278" spans="1:15">
      <c r="A278" s="16" t="s">
        <v>71</v>
      </c>
      <c r="B278" s="16" t="s">
        <v>114</v>
      </c>
      <c r="C278" s="18">
        <v>156.6</v>
      </c>
      <c r="D278" s="18">
        <v>87.4</v>
      </c>
      <c r="E278" s="18">
        <v>217.5</v>
      </c>
      <c r="F278" s="20">
        <v>2353</v>
      </c>
      <c r="G278" s="19">
        <v>242.74</v>
      </c>
      <c r="H278" s="18">
        <v>1450.7</v>
      </c>
      <c r="I278" s="19">
        <v>58.86</v>
      </c>
      <c r="J278" s="20">
        <v>150</v>
      </c>
      <c r="K278" s="19">
        <v>86.67</v>
      </c>
      <c r="L278" s="19">
        <v>240.12</v>
      </c>
      <c r="M278" s="19">
        <v>521.19000000000005</v>
      </c>
      <c r="N278" s="19">
        <v>851.46</v>
      </c>
      <c r="O278" s="21">
        <f t="shared" si="4"/>
        <v>6416.2399999999989</v>
      </c>
    </row>
    <row r="279" spans="1:15">
      <c r="A279" s="16" t="s">
        <v>72</v>
      </c>
      <c r="B279" s="16" t="s">
        <v>114</v>
      </c>
      <c r="C279" s="18">
        <v>170.8</v>
      </c>
      <c r="D279" s="19">
        <v>94.35</v>
      </c>
      <c r="E279" s="19">
        <v>24.71</v>
      </c>
      <c r="F279" s="20">
        <v>985</v>
      </c>
      <c r="G279" s="19">
        <v>2866.58</v>
      </c>
      <c r="H279" s="18">
        <v>611.1</v>
      </c>
      <c r="I279" s="19">
        <v>62.73</v>
      </c>
      <c r="J279" s="20">
        <v>228</v>
      </c>
      <c r="K279" s="20">
        <v>138</v>
      </c>
      <c r="L279" s="19">
        <v>190.83</v>
      </c>
      <c r="M279" s="18">
        <v>147.5</v>
      </c>
      <c r="N279" s="19">
        <v>1413.01</v>
      </c>
      <c r="O279" s="21">
        <f t="shared" si="4"/>
        <v>6932.61</v>
      </c>
    </row>
    <row r="280" spans="1:15">
      <c r="A280" s="16" t="s">
        <v>73</v>
      </c>
      <c r="B280" s="16" t="s">
        <v>114</v>
      </c>
      <c r="C280" s="18">
        <v>65.900000000000006</v>
      </c>
      <c r="D280" s="19">
        <v>26.09</v>
      </c>
      <c r="E280" s="19">
        <v>27.79</v>
      </c>
      <c r="F280" s="20">
        <v>1950</v>
      </c>
      <c r="G280" s="19">
        <v>253.12</v>
      </c>
      <c r="H280" s="18">
        <v>196.2</v>
      </c>
      <c r="I280" s="19">
        <v>10.89</v>
      </c>
      <c r="J280" s="20">
        <v>35</v>
      </c>
      <c r="K280" s="19">
        <v>33.950000000000003</v>
      </c>
      <c r="L280" s="19">
        <v>19.920000000000002</v>
      </c>
      <c r="M280" s="19">
        <v>21.87</v>
      </c>
      <c r="N280" s="19">
        <v>202.02</v>
      </c>
      <c r="O280" s="21">
        <f t="shared" si="4"/>
        <v>2842.7499999999995</v>
      </c>
    </row>
    <row r="281" spans="1:15">
      <c r="A281" s="16" t="s">
        <v>74</v>
      </c>
      <c r="B281" s="16" t="s">
        <v>114</v>
      </c>
      <c r="C281" s="18">
        <v>160.5</v>
      </c>
      <c r="D281" s="20">
        <v>0</v>
      </c>
      <c r="E281" s="19">
        <v>13.34</v>
      </c>
      <c r="F281" s="20">
        <v>0</v>
      </c>
      <c r="G281" s="19">
        <v>156.87</v>
      </c>
      <c r="H281" s="18">
        <v>244.9</v>
      </c>
      <c r="I281" s="20">
        <v>0</v>
      </c>
      <c r="J281" s="20">
        <v>9</v>
      </c>
      <c r="K281" s="19">
        <v>1.72</v>
      </c>
      <c r="L281" s="19">
        <v>29.47</v>
      </c>
      <c r="M281" s="19">
        <v>34.950000000000003</v>
      </c>
      <c r="N281" s="19">
        <v>68.48</v>
      </c>
      <c r="O281" s="21">
        <f t="shared" si="4"/>
        <v>719.23000000000013</v>
      </c>
    </row>
    <row r="282" spans="1:15">
      <c r="A282" s="16" t="s">
        <v>76</v>
      </c>
      <c r="B282" s="16" t="s">
        <v>114</v>
      </c>
      <c r="C282" s="20">
        <v>0</v>
      </c>
      <c r="D282" s="22" t="s">
        <v>105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1">
        <f t="shared" si="4"/>
        <v>0</v>
      </c>
    </row>
    <row r="283" spans="1:15">
      <c r="A283" s="16" t="s">
        <v>75</v>
      </c>
      <c r="B283" s="16" t="s">
        <v>114</v>
      </c>
      <c r="C283" s="18">
        <v>783.1</v>
      </c>
      <c r="D283" s="19">
        <v>301.89</v>
      </c>
      <c r="E283" s="19">
        <v>184.46</v>
      </c>
      <c r="F283" s="20">
        <v>2098</v>
      </c>
      <c r="G283" s="19">
        <v>1179.1400000000001</v>
      </c>
      <c r="H283" s="18">
        <v>1507.4</v>
      </c>
      <c r="I283" s="19">
        <v>75.41</v>
      </c>
      <c r="J283" s="20">
        <v>1015</v>
      </c>
      <c r="K283" s="19">
        <v>400.98</v>
      </c>
      <c r="L283" s="19">
        <v>510.64</v>
      </c>
      <c r="M283" s="19">
        <v>265.85000000000002</v>
      </c>
      <c r="N283" s="19">
        <v>1325.12</v>
      </c>
      <c r="O283" s="21">
        <f t="shared" si="4"/>
        <v>9646.989999999998</v>
      </c>
    </row>
    <row r="284" spans="1:15">
      <c r="A284" s="16" t="s">
        <v>78</v>
      </c>
      <c r="B284" s="16" t="s">
        <v>114</v>
      </c>
      <c r="C284" s="18">
        <v>1650.3</v>
      </c>
      <c r="D284" s="19">
        <v>190.83</v>
      </c>
      <c r="E284" s="19">
        <v>303.72000000000003</v>
      </c>
      <c r="F284" s="20">
        <v>369</v>
      </c>
      <c r="G284" s="19">
        <v>3343.43</v>
      </c>
      <c r="H284" s="18">
        <v>1820.7</v>
      </c>
      <c r="I284" s="19">
        <v>46.96</v>
      </c>
      <c r="J284" s="20">
        <v>844</v>
      </c>
      <c r="K284" s="19">
        <v>158.06</v>
      </c>
      <c r="L284" s="19">
        <v>518.84</v>
      </c>
      <c r="M284" s="19">
        <v>259.31</v>
      </c>
      <c r="N284" s="19">
        <v>624.33000000000004</v>
      </c>
      <c r="O284" s="21">
        <f t="shared" si="4"/>
        <v>10129.479999999998</v>
      </c>
    </row>
    <row r="285" spans="1:15">
      <c r="A285" s="16" t="s">
        <v>79</v>
      </c>
      <c r="B285" s="16" t="s">
        <v>114</v>
      </c>
      <c r="C285" s="18">
        <v>66.7</v>
      </c>
      <c r="D285" s="19">
        <v>6.12</v>
      </c>
      <c r="E285" s="19">
        <v>224.01</v>
      </c>
      <c r="F285" s="20">
        <v>1674</v>
      </c>
      <c r="G285" s="19">
        <v>409.67</v>
      </c>
      <c r="H285" s="20">
        <v>484</v>
      </c>
      <c r="I285" s="18">
        <v>14.7</v>
      </c>
      <c r="J285" s="20">
        <v>137</v>
      </c>
      <c r="K285" s="19">
        <v>122.26</v>
      </c>
      <c r="L285" s="19">
        <v>255.79</v>
      </c>
      <c r="M285" s="18">
        <v>23.9</v>
      </c>
      <c r="N285" s="19">
        <v>100.44</v>
      </c>
      <c r="O285" s="21">
        <f t="shared" si="4"/>
        <v>3518.59</v>
      </c>
    </row>
    <row r="286" spans="1:15">
      <c r="A286" s="16" t="s">
        <v>80</v>
      </c>
      <c r="B286" s="16" t="s">
        <v>114</v>
      </c>
      <c r="C286" s="20">
        <v>0</v>
      </c>
      <c r="D286" s="20">
        <v>0</v>
      </c>
      <c r="E286" s="19">
        <v>0.06</v>
      </c>
      <c r="F286" s="20">
        <v>0</v>
      </c>
      <c r="G286" s="20">
        <v>0</v>
      </c>
      <c r="H286" s="18">
        <v>5.5</v>
      </c>
      <c r="I286" s="19">
        <v>0.15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1">
        <f t="shared" si="4"/>
        <v>5.71</v>
      </c>
    </row>
    <row r="287" spans="1:15">
      <c r="A287" s="16" t="s">
        <v>81</v>
      </c>
      <c r="B287" s="16" t="s">
        <v>114</v>
      </c>
      <c r="C287" s="18">
        <v>11.3</v>
      </c>
      <c r="D287" s="19">
        <v>20.93</v>
      </c>
      <c r="E287" s="19">
        <v>76.17</v>
      </c>
      <c r="F287" s="20">
        <v>68</v>
      </c>
      <c r="G287" s="19">
        <v>59.62</v>
      </c>
      <c r="H287" s="18">
        <v>121.3</v>
      </c>
      <c r="I287" s="19">
        <v>6.67</v>
      </c>
      <c r="J287" s="20">
        <v>60</v>
      </c>
      <c r="K287" s="19">
        <v>92.61</v>
      </c>
      <c r="L287" s="19">
        <v>125.97</v>
      </c>
      <c r="M287" s="19">
        <v>91.01</v>
      </c>
      <c r="N287" s="19">
        <v>267.08</v>
      </c>
      <c r="O287" s="21">
        <f t="shared" si="4"/>
        <v>1000.6600000000001</v>
      </c>
    </row>
    <row r="288" spans="1:15">
      <c r="A288" s="16" t="s">
        <v>83</v>
      </c>
      <c r="B288" s="16" t="s">
        <v>114</v>
      </c>
      <c r="C288" s="18">
        <v>11.2</v>
      </c>
      <c r="D288" s="19">
        <v>45.73</v>
      </c>
      <c r="E288" s="19">
        <v>9.93</v>
      </c>
      <c r="F288" s="20">
        <v>71</v>
      </c>
      <c r="G288" s="19">
        <v>190.96</v>
      </c>
      <c r="H288" s="18">
        <v>291.60000000000002</v>
      </c>
      <c r="I288" s="19">
        <v>28.54</v>
      </c>
      <c r="J288" s="20">
        <v>34</v>
      </c>
      <c r="K288" s="19">
        <v>11.77</v>
      </c>
      <c r="L288" s="19">
        <v>70.77</v>
      </c>
      <c r="M288" s="18">
        <v>55.1</v>
      </c>
      <c r="N288" s="19">
        <v>51.36</v>
      </c>
      <c r="O288" s="21">
        <f t="shared" si="4"/>
        <v>871.96</v>
      </c>
    </row>
    <row r="289" spans="1:15">
      <c r="A289" s="16" t="s">
        <v>84</v>
      </c>
      <c r="B289" s="16" t="s">
        <v>114</v>
      </c>
      <c r="C289" s="20">
        <v>96</v>
      </c>
      <c r="D289" s="19">
        <v>39.39</v>
      </c>
      <c r="E289" s="19">
        <v>327.27</v>
      </c>
      <c r="F289" s="20">
        <v>2100</v>
      </c>
      <c r="G289" s="19">
        <v>1150.53</v>
      </c>
      <c r="H289" s="18">
        <v>851.2</v>
      </c>
      <c r="I289" s="19">
        <v>26.28</v>
      </c>
      <c r="J289" s="20">
        <v>316</v>
      </c>
      <c r="K289" s="19">
        <v>114.95</v>
      </c>
      <c r="L289" s="19">
        <v>381.35</v>
      </c>
      <c r="M289" s="19">
        <v>164.76</v>
      </c>
      <c r="N289" s="19">
        <v>1621.88</v>
      </c>
      <c r="O289" s="21">
        <f t="shared" si="4"/>
        <v>7189.61</v>
      </c>
    </row>
    <row r="290" spans="1:15">
      <c r="A290" s="16" t="s">
        <v>85</v>
      </c>
      <c r="B290" s="16" t="s">
        <v>114</v>
      </c>
      <c r="C290" s="18">
        <v>884.5</v>
      </c>
      <c r="D290" s="19">
        <v>14.85</v>
      </c>
      <c r="E290" s="19">
        <v>44.65</v>
      </c>
      <c r="F290" s="20">
        <v>2953</v>
      </c>
      <c r="G290" s="20">
        <v>1538</v>
      </c>
      <c r="H290" s="18">
        <v>192.7</v>
      </c>
      <c r="I290" s="19">
        <v>8.61</v>
      </c>
      <c r="J290" s="20">
        <v>895</v>
      </c>
      <c r="K290" s="19">
        <v>188.33</v>
      </c>
      <c r="L290" s="18">
        <v>192.7</v>
      </c>
      <c r="M290" s="19">
        <v>106.88</v>
      </c>
      <c r="N290" s="19">
        <v>1246.3699999999999</v>
      </c>
      <c r="O290" s="21">
        <f t="shared" si="4"/>
        <v>8265.59</v>
      </c>
    </row>
    <row r="291" spans="1:15">
      <c r="A291" s="16" t="s">
        <v>86</v>
      </c>
      <c r="B291" s="16" t="s">
        <v>114</v>
      </c>
      <c r="C291" s="18">
        <v>24.1</v>
      </c>
      <c r="D291" s="19">
        <v>1.41</v>
      </c>
      <c r="E291" s="19">
        <v>451.95</v>
      </c>
      <c r="F291" s="20">
        <v>68</v>
      </c>
      <c r="G291" s="19">
        <v>181.92</v>
      </c>
      <c r="H291" s="18">
        <v>341.4</v>
      </c>
      <c r="I291" s="19">
        <v>1.97</v>
      </c>
      <c r="J291" s="20">
        <v>2</v>
      </c>
      <c r="K291" s="19">
        <v>29.54</v>
      </c>
      <c r="L291" s="19">
        <v>18.059999999999999</v>
      </c>
      <c r="M291" s="19">
        <v>2.4700000000000002</v>
      </c>
      <c r="N291" s="18">
        <v>85.6</v>
      </c>
      <c r="O291" s="21">
        <f t="shared" si="4"/>
        <v>1208.4199999999998</v>
      </c>
    </row>
    <row r="292" spans="1:15">
      <c r="A292" s="16" t="s">
        <v>88</v>
      </c>
      <c r="B292" s="16" t="s">
        <v>114</v>
      </c>
      <c r="C292" s="20">
        <v>771</v>
      </c>
      <c r="D292" s="19">
        <v>92.87</v>
      </c>
      <c r="E292" s="19">
        <v>124.23</v>
      </c>
      <c r="F292" s="20">
        <v>1676</v>
      </c>
      <c r="G292" s="18">
        <v>1471.3</v>
      </c>
      <c r="H292" s="18">
        <v>1592.1</v>
      </c>
      <c r="I292" s="18">
        <v>59.6</v>
      </c>
      <c r="J292" s="20">
        <v>588</v>
      </c>
      <c r="K292" s="19">
        <v>84.38</v>
      </c>
      <c r="L292" s="19">
        <v>258.38</v>
      </c>
      <c r="M292" s="19">
        <v>417.64</v>
      </c>
      <c r="N292" s="19">
        <v>1120.82</v>
      </c>
      <c r="O292" s="21">
        <f t="shared" si="4"/>
        <v>8256.3200000000015</v>
      </c>
    </row>
    <row r="293" spans="1:15">
      <c r="A293" s="16" t="s">
        <v>91</v>
      </c>
      <c r="B293" s="16" t="s">
        <v>114</v>
      </c>
      <c r="C293" s="18">
        <v>2.4</v>
      </c>
      <c r="D293" s="19">
        <v>2.2799999999999998</v>
      </c>
      <c r="E293" s="18">
        <v>0.3</v>
      </c>
      <c r="F293" s="20">
        <v>0</v>
      </c>
      <c r="G293" s="18">
        <v>79.5</v>
      </c>
      <c r="H293" s="18">
        <v>33.200000000000003</v>
      </c>
      <c r="I293" s="20">
        <v>2</v>
      </c>
      <c r="J293" s="20">
        <v>10</v>
      </c>
      <c r="K293" s="18">
        <v>3.2</v>
      </c>
      <c r="L293" s="19">
        <v>9.1300000000000008</v>
      </c>
      <c r="M293" s="19">
        <v>8.58</v>
      </c>
      <c r="N293" s="20">
        <v>0</v>
      </c>
      <c r="O293" s="21">
        <f t="shared" si="4"/>
        <v>150.59</v>
      </c>
    </row>
    <row r="294" spans="1:15">
      <c r="A294" s="16" t="s">
        <v>93</v>
      </c>
      <c r="B294" s="16" t="s">
        <v>114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18">
        <v>0.1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1">
        <f t="shared" si="4"/>
        <v>0.1</v>
      </c>
    </row>
    <row r="295" spans="1:15">
      <c r="A295" s="16" t="s">
        <v>95</v>
      </c>
      <c r="B295" s="16" t="s">
        <v>114</v>
      </c>
      <c r="C295" s="20">
        <v>0</v>
      </c>
      <c r="D295" s="20">
        <v>0</v>
      </c>
      <c r="E295" s="19">
        <v>0.08</v>
      </c>
      <c r="F295" s="20">
        <v>0</v>
      </c>
      <c r="G295" s="20">
        <v>0</v>
      </c>
      <c r="H295" s="18">
        <v>52.5</v>
      </c>
      <c r="I295" s="20">
        <v>0</v>
      </c>
      <c r="J295" s="20">
        <v>6</v>
      </c>
      <c r="K295" s="20">
        <v>0</v>
      </c>
      <c r="L295" s="19">
        <v>32.89</v>
      </c>
      <c r="M295" s="19">
        <v>9.75</v>
      </c>
      <c r="N295" s="20">
        <v>0</v>
      </c>
      <c r="O295" s="21">
        <f t="shared" si="4"/>
        <v>101.22</v>
      </c>
    </row>
    <row r="296" spans="1:15">
      <c r="A296" s="16" t="s">
        <v>96</v>
      </c>
      <c r="B296" s="16" t="s">
        <v>114</v>
      </c>
      <c r="C296" s="18">
        <v>21.1</v>
      </c>
      <c r="D296" s="20">
        <v>0</v>
      </c>
      <c r="E296" s="19">
        <v>0.77</v>
      </c>
      <c r="F296" s="20">
        <v>0</v>
      </c>
      <c r="G296" s="18">
        <v>71.400000000000006</v>
      </c>
      <c r="H296" s="20">
        <v>29</v>
      </c>
      <c r="I296" s="19">
        <v>1.29</v>
      </c>
      <c r="J296" s="20">
        <v>5</v>
      </c>
      <c r="K296" s="19">
        <v>0.42</v>
      </c>
      <c r="L296" s="18">
        <v>13.8</v>
      </c>
      <c r="M296" s="19">
        <v>9.33</v>
      </c>
      <c r="N296" s="20">
        <v>0</v>
      </c>
      <c r="O296" s="21">
        <f t="shared" si="4"/>
        <v>152.11000000000001</v>
      </c>
    </row>
    <row r="297" spans="1:15">
      <c r="A297" s="16" t="s">
        <v>97</v>
      </c>
      <c r="B297" s="16" t="s">
        <v>114</v>
      </c>
      <c r="C297" s="18">
        <v>53.9</v>
      </c>
      <c r="D297" s="19">
        <v>0.49</v>
      </c>
      <c r="E297" s="19">
        <v>27.96</v>
      </c>
      <c r="F297" s="20">
        <v>356</v>
      </c>
      <c r="G297" s="19">
        <v>237.79</v>
      </c>
      <c r="H297" s="18">
        <v>33.9</v>
      </c>
      <c r="I297" s="19">
        <v>5.01</v>
      </c>
      <c r="J297" s="20">
        <v>15</v>
      </c>
      <c r="K297" s="19">
        <v>2.0099999999999998</v>
      </c>
      <c r="L297" s="19">
        <v>5.19</v>
      </c>
      <c r="M297" s="19">
        <v>45.13</v>
      </c>
      <c r="N297" s="19">
        <v>15.98</v>
      </c>
      <c r="O297" s="21">
        <f t="shared" si="4"/>
        <v>798.36</v>
      </c>
    </row>
    <row r="298" spans="1:15">
      <c r="A298" s="16" t="s">
        <v>98</v>
      </c>
      <c r="B298" s="16" t="s">
        <v>114</v>
      </c>
      <c r="C298" s="18">
        <v>7.8</v>
      </c>
      <c r="D298" s="19">
        <v>4.71</v>
      </c>
      <c r="E298" s="20">
        <v>0</v>
      </c>
      <c r="F298" s="20">
        <v>24</v>
      </c>
      <c r="G298" s="19">
        <v>15.08</v>
      </c>
      <c r="H298" s="18">
        <v>39.6</v>
      </c>
      <c r="I298" s="19">
        <v>1.85</v>
      </c>
      <c r="J298" s="20">
        <v>12</v>
      </c>
      <c r="K298" s="19">
        <v>5.64</v>
      </c>
      <c r="L298" s="20">
        <v>0</v>
      </c>
      <c r="M298" s="19">
        <v>2.57</v>
      </c>
      <c r="N298" s="20">
        <v>0</v>
      </c>
      <c r="O298" s="21">
        <f t="shared" si="4"/>
        <v>113.24999999999999</v>
      </c>
    </row>
    <row r="299" spans="1:15">
      <c r="A299" s="16" t="s">
        <v>99</v>
      </c>
      <c r="B299" s="16" t="s">
        <v>114</v>
      </c>
      <c r="C299" s="18">
        <v>6.1</v>
      </c>
      <c r="D299" s="19">
        <v>48.66</v>
      </c>
      <c r="E299" s="19">
        <v>4.74</v>
      </c>
      <c r="F299" s="20">
        <v>19</v>
      </c>
      <c r="G299" s="19">
        <v>63.89</v>
      </c>
      <c r="H299" s="18">
        <v>28.9</v>
      </c>
      <c r="I299" s="19">
        <v>0.02</v>
      </c>
      <c r="J299" s="20">
        <v>8</v>
      </c>
      <c r="K299" s="19">
        <v>0.74</v>
      </c>
      <c r="L299" s="19">
        <v>4.25</v>
      </c>
      <c r="M299" s="19">
        <v>2.79</v>
      </c>
      <c r="N299" s="19">
        <v>4.57</v>
      </c>
      <c r="O299" s="21">
        <f t="shared" si="4"/>
        <v>191.66</v>
      </c>
    </row>
    <row r="300" spans="1:15">
      <c r="A300" s="16" t="s">
        <v>101</v>
      </c>
      <c r="B300" s="16" t="s">
        <v>114</v>
      </c>
      <c r="C300" s="20">
        <v>0</v>
      </c>
      <c r="D300" s="20">
        <v>0</v>
      </c>
      <c r="E300" s="19">
        <v>26.29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1">
        <f t="shared" si="4"/>
        <v>26.29</v>
      </c>
    </row>
    <row r="301" spans="1:15">
      <c r="A301" s="16" t="s">
        <v>102</v>
      </c>
      <c r="B301" s="16" t="s">
        <v>114</v>
      </c>
      <c r="C301" s="20">
        <v>0</v>
      </c>
      <c r="D301" s="22" t="s">
        <v>105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1">
        <f t="shared" si="4"/>
        <v>0</v>
      </c>
    </row>
    <row r="302" spans="1:15">
      <c r="A302" s="16" t="s">
        <v>89</v>
      </c>
      <c r="B302" s="16" t="s">
        <v>114</v>
      </c>
      <c r="C302" s="18">
        <v>23.4</v>
      </c>
      <c r="D302" s="19">
        <v>34.03</v>
      </c>
      <c r="E302" s="19">
        <v>36.54</v>
      </c>
      <c r="F302" s="20">
        <v>338</v>
      </c>
      <c r="G302" s="20">
        <v>0</v>
      </c>
      <c r="H302" s="18">
        <v>39.6</v>
      </c>
      <c r="I302" s="19">
        <v>19.07</v>
      </c>
      <c r="J302" s="20">
        <v>47</v>
      </c>
      <c r="K302" s="19">
        <v>2.44</v>
      </c>
      <c r="L302" s="19">
        <v>160.01</v>
      </c>
      <c r="M302" s="19">
        <v>133.66999999999999</v>
      </c>
      <c r="N302" s="19">
        <v>30.82</v>
      </c>
      <c r="O302" s="21">
        <f t="shared" si="4"/>
        <v>864.58000000000015</v>
      </c>
    </row>
    <row r="303" spans="1:15">
      <c r="A303" s="16" t="s">
        <v>90</v>
      </c>
      <c r="B303" s="16" t="s">
        <v>114</v>
      </c>
      <c r="C303" s="18">
        <v>6.2</v>
      </c>
      <c r="D303" s="19">
        <v>23.17</v>
      </c>
      <c r="E303" s="19">
        <v>9.59</v>
      </c>
      <c r="F303" s="20">
        <v>20</v>
      </c>
      <c r="G303" s="19">
        <v>465.41</v>
      </c>
      <c r="H303" s="18">
        <v>243.9</v>
      </c>
      <c r="I303" s="19">
        <v>1.99</v>
      </c>
      <c r="J303" s="20">
        <v>34</v>
      </c>
      <c r="K303" s="19">
        <v>18.47</v>
      </c>
      <c r="L303" s="19">
        <v>113.73</v>
      </c>
      <c r="M303" s="19">
        <v>15.65</v>
      </c>
      <c r="N303" s="19">
        <v>122.13</v>
      </c>
      <c r="O303" s="21">
        <f t="shared" si="4"/>
        <v>1074.24</v>
      </c>
    </row>
    <row r="304" spans="1:15">
      <c r="A304" s="16" t="s">
        <v>103</v>
      </c>
      <c r="B304" s="16" t="s">
        <v>114</v>
      </c>
      <c r="C304" s="18">
        <v>17101.8</v>
      </c>
      <c r="D304" s="19">
        <v>6260.45</v>
      </c>
      <c r="E304" s="19">
        <v>3943.72</v>
      </c>
      <c r="F304" s="20">
        <v>89571</v>
      </c>
      <c r="G304" s="19">
        <v>34362.65</v>
      </c>
      <c r="H304" s="18">
        <v>38515.9</v>
      </c>
      <c r="I304" s="19">
        <v>1859.28</v>
      </c>
      <c r="J304" s="20">
        <v>12489</v>
      </c>
      <c r="K304" s="19">
        <v>4880.8100000000004</v>
      </c>
      <c r="L304" s="18">
        <v>17487.099999999999</v>
      </c>
      <c r="M304" s="19">
        <v>6194.18</v>
      </c>
      <c r="N304" s="19">
        <v>29939.11</v>
      </c>
      <c r="O304" s="21">
        <f t="shared" si="4"/>
        <v>262605</v>
      </c>
    </row>
    <row r="305" spans="1:15">
      <c r="O305" s="21">
        <f t="shared" si="4"/>
        <v>0</v>
      </c>
    </row>
    <row r="306" spans="1:15">
      <c r="A306" s="13" t="s">
        <v>115</v>
      </c>
      <c r="O306" s="21">
        <f t="shared" si="4"/>
        <v>0</v>
      </c>
    </row>
    <row r="307" spans="1:15">
      <c r="A307" s="13" t="s">
        <v>105</v>
      </c>
      <c r="B307" s="13" t="s">
        <v>111</v>
      </c>
      <c r="O307" s="21">
        <f t="shared" si="4"/>
        <v>0</v>
      </c>
    </row>
    <row r="308" spans="1:15">
      <c r="O308" s="21">
        <f t="shared" si="4"/>
        <v>0</v>
      </c>
    </row>
    <row r="309" spans="1:15">
      <c r="A309" s="13" t="s">
        <v>4</v>
      </c>
      <c r="B309" s="13" t="s">
        <v>110</v>
      </c>
      <c r="O309" s="21">
        <f t="shared" si="4"/>
        <v>0</v>
      </c>
    </row>
    <row r="310" spans="1:15">
      <c r="A310" s="13" t="s">
        <v>5</v>
      </c>
      <c r="B310" s="13" t="s">
        <v>103</v>
      </c>
      <c r="O310" s="21">
        <f t="shared" si="4"/>
        <v>0</v>
      </c>
    </row>
    <row r="311" spans="1:15">
      <c r="A311" s="13" t="s">
        <v>6</v>
      </c>
      <c r="B311" s="13" t="s">
        <v>119</v>
      </c>
      <c r="O311" s="21">
        <f t="shared" si="4"/>
        <v>0</v>
      </c>
    </row>
    <row r="312" spans="1:15">
      <c r="O312" s="21">
        <f t="shared" si="4"/>
        <v>0</v>
      </c>
    </row>
    <row r="313" spans="1:15">
      <c r="A313" s="16" t="s">
        <v>7</v>
      </c>
      <c r="B313" s="16" t="s">
        <v>113</v>
      </c>
      <c r="C313" s="16" t="s">
        <v>8</v>
      </c>
      <c r="D313" s="16" t="s">
        <v>9</v>
      </c>
      <c r="E313" s="16" t="s">
        <v>10</v>
      </c>
      <c r="F313" s="16" t="s">
        <v>11</v>
      </c>
      <c r="G313" s="16" t="s">
        <v>12</v>
      </c>
      <c r="H313" s="16" t="s">
        <v>13</v>
      </c>
      <c r="I313" s="16" t="s">
        <v>14</v>
      </c>
      <c r="J313" s="16" t="s">
        <v>15</v>
      </c>
      <c r="K313" s="16" t="s">
        <v>16</v>
      </c>
      <c r="L313" s="16" t="s">
        <v>17</v>
      </c>
      <c r="M313" s="16" t="s">
        <v>18</v>
      </c>
      <c r="N313" s="16" t="s">
        <v>19</v>
      </c>
      <c r="O313" s="21">
        <f t="shared" si="4"/>
        <v>0</v>
      </c>
    </row>
    <row r="314" spans="1:15">
      <c r="A314" s="16" t="s">
        <v>21</v>
      </c>
      <c r="B314" s="16" t="s">
        <v>114</v>
      </c>
      <c r="C314" s="20">
        <v>0</v>
      </c>
      <c r="D314" s="20">
        <v>0</v>
      </c>
      <c r="E314" s="19">
        <v>0.09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19">
        <v>0.01</v>
      </c>
      <c r="L314" s="20">
        <v>0</v>
      </c>
      <c r="M314" s="19">
        <v>0.54</v>
      </c>
      <c r="N314" s="20">
        <v>0</v>
      </c>
      <c r="O314" s="21">
        <f t="shared" si="4"/>
        <v>0.64</v>
      </c>
    </row>
    <row r="315" spans="1:15">
      <c r="A315" s="16" t="s">
        <v>23</v>
      </c>
      <c r="B315" s="16" t="s">
        <v>114</v>
      </c>
      <c r="C315" s="20">
        <v>0</v>
      </c>
      <c r="D315" s="20">
        <v>0</v>
      </c>
      <c r="E315" s="19">
        <v>0.01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19">
        <v>0.11</v>
      </c>
      <c r="N315" s="20">
        <v>0</v>
      </c>
      <c r="O315" s="21">
        <f t="shared" si="4"/>
        <v>0.12</v>
      </c>
    </row>
    <row r="316" spans="1:15">
      <c r="A316" s="16" t="s">
        <v>25</v>
      </c>
      <c r="B316" s="16" t="s">
        <v>114</v>
      </c>
      <c r="C316" s="20">
        <v>0</v>
      </c>
      <c r="D316" s="20">
        <v>0</v>
      </c>
      <c r="E316" s="19">
        <v>0.01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19">
        <v>0.11</v>
      </c>
      <c r="N316" s="20">
        <v>0</v>
      </c>
      <c r="O316" s="21">
        <f t="shared" si="4"/>
        <v>0.12</v>
      </c>
    </row>
    <row r="317" spans="1:15">
      <c r="A317" s="16" t="s">
        <v>27</v>
      </c>
      <c r="B317" s="16" t="s">
        <v>114</v>
      </c>
      <c r="C317" s="20">
        <v>0</v>
      </c>
      <c r="D317" s="20">
        <v>0</v>
      </c>
      <c r="E317" s="19">
        <v>1.02</v>
      </c>
      <c r="F317" s="20">
        <v>17</v>
      </c>
      <c r="G317" s="19">
        <v>2.5299999999999998</v>
      </c>
      <c r="H317" s="18">
        <v>35.6</v>
      </c>
      <c r="I317" s="18">
        <v>3.6</v>
      </c>
      <c r="J317" s="20">
        <v>5</v>
      </c>
      <c r="K317" s="18">
        <v>0.3</v>
      </c>
      <c r="L317" s="20">
        <v>0</v>
      </c>
      <c r="M317" s="19">
        <v>4.72</v>
      </c>
      <c r="N317" s="20">
        <v>0</v>
      </c>
      <c r="O317" s="21">
        <f t="shared" si="4"/>
        <v>69.77</v>
      </c>
    </row>
    <row r="318" spans="1:15">
      <c r="A318" s="16" t="s">
        <v>29</v>
      </c>
      <c r="B318" s="16" t="s">
        <v>114</v>
      </c>
      <c r="C318" s="18">
        <v>2.1</v>
      </c>
      <c r="D318" s="18">
        <v>0.3</v>
      </c>
      <c r="E318" s="19">
        <v>2.63</v>
      </c>
      <c r="F318" s="20">
        <v>0</v>
      </c>
      <c r="G318" s="19">
        <v>60.29</v>
      </c>
      <c r="H318" s="18">
        <v>2.1</v>
      </c>
      <c r="I318" s="18">
        <v>0.4</v>
      </c>
      <c r="J318" s="20">
        <v>1</v>
      </c>
      <c r="K318" s="18">
        <v>0.2</v>
      </c>
      <c r="L318" s="20">
        <v>0</v>
      </c>
      <c r="M318" s="19">
        <v>0.86</v>
      </c>
      <c r="N318" s="19">
        <v>107.29</v>
      </c>
      <c r="O318" s="21">
        <f t="shared" si="4"/>
        <v>177.17000000000002</v>
      </c>
    </row>
    <row r="319" spans="1:15">
      <c r="A319" s="16" t="s">
        <v>31</v>
      </c>
      <c r="B319" s="16" t="s">
        <v>114</v>
      </c>
      <c r="C319" s="18">
        <v>0.5</v>
      </c>
      <c r="D319" s="19">
        <v>7.25</v>
      </c>
      <c r="E319" s="19">
        <v>26.61</v>
      </c>
      <c r="F319" s="20">
        <v>63</v>
      </c>
      <c r="G319" s="19">
        <v>37.880000000000003</v>
      </c>
      <c r="H319" s="18">
        <v>5.5</v>
      </c>
      <c r="I319" s="19">
        <v>2.5099999999999998</v>
      </c>
      <c r="J319" s="20">
        <v>0</v>
      </c>
      <c r="K319" s="19">
        <v>0.11</v>
      </c>
      <c r="L319" s="19">
        <v>4.88</v>
      </c>
      <c r="M319" s="19">
        <v>0.54</v>
      </c>
      <c r="N319" s="19">
        <v>3.42</v>
      </c>
      <c r="O319" s="21">
        <f t="shared" si="4"/>
        <v>152.19999999999999</v>
      </c>
    </row>
    <row r="320" spans="1:15">
      <c r="A320" s="16" t="s">
        <v>32</v>
      </c>
      <c r="B320" s="16" t="s">
        <v>114</v>
      </c>
      <c r="C320" s="20">
        <v>0</v>
      </c>
      <c r="D320" s="20">
        <v>0</v>
      </c>
      <c r="E320" s="19">
        <v>0.41</v>
      </c>
      <c r="F320" s="20">
        <v>9</v>
      </c>
      <c r="G320" s="19">
        <v>1.57</v>
      </c>
      <c r="H320" s="18">
        <v>0.1</v>
      </c>
      <c r="I320" s="19">
        <v>0.27</v>
      </c>
      <c r="J320" s="20">
        <v>2</v>
      </c>
      <c r="K320" s="19">
        <v>0.98</v>
      </c>
      <c r="L320" s="19">
        <v>3.11</v>
      </c>
      <c r="M320" s="19">
        <v>0.54</v>
      </c>
      <c r="N320" s="20">
        <v>0</v>
      </c>
      <c r="O320" s="21">
        <f t="shared" si="4"/>
        <v>17.98</v>
      </c>
    </row>
    <row r="321" spans="1:15">
      <c r="A321" s="16" t="s">
        <v>33</v>
      </c>
      <c r="B321" s="16" t="s">
        <v>114</v>
      </c>
      <c r="C321" s="18">
        <v>3.7</v>
      </c>
      <c r="D321" s="19">
        <v>5.28</v>
      </c>
      <c r="E321" s="19">
        <v>19.010000000000002</v>
      </c>
      <c r="F321" s="20">
        <v>35</v>
      </c>
      <c r="G321" s="20">
        <v>7</v>
      </c>
      <c r="H321" s="18">
        <v>25.3</v>
      </c>
      <c r="I321" s="19">
        <v>4.67</v>
      </c>
      <c r="J321" s="20">
        <v>2</v>
      </c>
      <c r="K321" s="19">
        <v>7.58</v>
      </c>
      <c r="L321" s="19">
        <v>10.58</v>
      </c>
      <c r="M321" s="19">
        <v>204.53</v>
      </c>
      <c r="N321" s="19">
        <v>147.24</v>
      </c>
      <c r="O321" s="21">
        <f t="shared" si="4"/>
        <v>471.89</v>
      </c>
    </row>
    <row r="322" spans="1:15">
      <c r="A322" s="16" t="s">
        <v>34</v>
      </c>
      <c r="B322" s="16" t="s">
        <v>114</v>
      </c>
      <c r="C322" s="18">
        <v>3.7</v>
      </c>
      <c r="D322" s="19">
        <v>0.19</v>
      </c>
      <c r="E322" s="20">
        <v>0</v>
      </c>
      <c r="F322" s="20">
        <v>227</v>
      </c>
      <c r="G322" s="19">
        <v>6.04</v>
      </c>
      <c r="H322" s="18">
        <v>9.6</v>
      </c>
      <c r="I322" s="19">
        <v>3.97</v>
      </c>
      <c r="J322" s="20">
        <v>2</v>
      </c>
      <c r="K322" s="19">
        <v>1.65</v>
      </c>
      <c r="L322" s="19">
        <v>3.94</v>
      </c>
      <c r="M322" s="19">
        <v>1.82</v>
      </c>
      <c r="N322" s="19">
        <v>10.27</v>
      </c>
      <c r="O322" s="21">
        <f t="shared" si="4"/>
        <v>270.17999999999995</v>
      </c>
    </row>
    <row r="323" spans="1:15">
      <c r="A323" s="16" t="s">
        <v>35</v>
      </c>
      <c r="B323" s="16" t="s">
        <v>114</v>
      </c>
      <c r="C323" s="18">
        <v>58.1</v>
      </c>
      <c r="D323" s="18">
        <v>30.8</v>
      </c>
      <c r="E323" s="18">
        <v>38.6</v>
      </c>
      <c r="F323" s="20">
        <v>1110</v>
      </c>
      <c r="G323" s="19">
        <v>96.56</v>
      </c>
      <c r="H323" s="18">
        <v>17.600000000000001</v>
      </c>
      <c r="I323" s="19">
        <v>14.69</v>
      </c>
      <c r="J323" s="20">
        <v>43</v>
      </c>
      <c r="K323" s="19">
        <v>25.92</v>
      </c>
      <c r="L323" s="19">
        <v>45.66</v>
      </c>
      <c r="M323" s="19">
        <v>22.62</v>
      </c>
      <c r="N323" s="19">
        <v>517.04</v>
      </c>
      <c r="O323" s="21">
        <f t="shared" si="4"/>
        <v>2020.59</v>
      </c>
    </row>
    <row r="324" spans="1:15">
      <c r="A324" s="16" t="s">
        <v>36</v>
      </c>
      <c r="B324" s="16" t="s">
        <v>114</v>
      </c>
      <c r="C324" s="18">
        <v>0.1</v>
      </c>
      <c r="D324" s="19">
        <v>0.04</v>
      </c>
      <c r="E324" s="19">
        <v>0.24</v>
      </c>
      <c r="F324" s="20">
        <v>9</v>
      </c>
      <c r="G324" s="19">
        <v>22.72</v>
      </c>
      <c r="H324" s="18">
        <v>15.9</v>
      </c>
      <c r="I324" s="19">
        <v>4.04</v>
      </c>
      <c r="J324" s="20">
        <v>2</v>
      </c>
      <c r="K324" s="19">
        <v>1.04</v>
      </c>
      <c r="L324" s="19">
        <v>2.08</v>
      </c>
      <c r="M324" s="19">
        <v>1.39</v>
      </c>
      <c r="N324" s="20">
        <v>0</v>
      </c>
      <c r="O324" s="21">
        <f t="shared" si="4"/>
        <v>58.55</v>
      </c>
    </row>
    <row r="325" spans="1:15">
      <c r="A325" s="16" t="s">
        <v>37</v>
      </c>
      <c r="B325" s="16" t="s">
        <v>114</v>
      </c>
      <c r="C325" s="20">
        <v>0</v>
      </c>
      <c r="D325" s="20">
        <v>0</v>
      </c>
      <c r="E325" s="19">
        <v>0.15</v>
      </c>
      <c r="F325" s="20">
        <v>0</v>
      </c>
      <c r="G325" s="19">
        <v>0.79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1">
        <f t="shared" si="4"/>
        <v>0.94000000000000006</v>
      </c>
    </row>
    <row r="326" spans="1:15">
      <c r="A326" s="16" t="s">
        <v>38</v>
      </c>
      <c r="B326" s="16" t="s">
        <v>114</v>
      </c>
      <c r="C326" s="20">
        <v>0</v>
      </c>
      <c r="D326" s="19">
        <v>0.08</v>
      </c>
      <c r="E326" s="19">
        <v>4.75</v>
      </c>
      <c r="F326" s="20">
        <v>40</v>
      </c>
      <c r="G326" s="19">
        <v>157.18</v>
      </c>
      <c r="H326" s="18">
        <v>14.1</v>
      </c>
      <c r="I326" s="19">
        <v>1.87</v>
      </c>
      <c r="J326" s="20">
        <v>11</v>
      </c>
      <c r="K326" s="19">
        <v>1.61</v>
      </c>
      <c r="L326" s="20">
        <v>0</v>
      </c>
      <c r="M326" s="19">
        <v>2.25</v>
      </c>
      <c r="N326" s="20">
        <v>0</v>
      </c>
      <c r="O326" s="21">
        <f t="shared" si="4"/>
        <v>232.84</v>
      </c>
    </row>
    <row r="327" spans="1:15">
      <c r="A327" s="16" t="s">
        <v>39</v>
      </c>
      <c r="B327" s="16" t="s">
        <v>114</v>
      </c>
      <c r="C327" s="20">
        <v>0</v>
      </c>
      <c r="D327" s="20">
        <v>0</v>
      </c>
      <c r="E327" s="19">
        <v>0.38</v>
      </c>
      <c r="F327" s="20">
        <v>8</v>
      </c>
      <c r="G327" s="20">
        <v>0</v>
      </c>
      <c r="H327" s="18">
        <v>1.1000000000000001</v>
      </c>
      <c r="I327" s="19">
        <v>7.0000000000000007E-2</v>
      </c>
      <c r="J327" s="20">
        <v>0</v>
      </c>
      <c r="K327" s="20">
        <v>0</v>
      </c>
      <c r="L327" s="20">
        <v>0</v>
      </c>
      <c r="M327" s="19">
        <v>0.21</v>
      </c>
      <c r="N327" s="20">
        <v>0</v>
      </c>
      <c r="O327" s="21">
        <f t="shared" si="4"/>
        <v>9.7600000000000016</v>
      </c>
    </row>
    <row r="328" spans="1:15">
      <c r="A328" s="16" t="s">
        <v>40</v>
      </c>
      <c r="B328" s="16" t="s">
        <v>114</v>
      </c>
      <c r="C328" s="20">
        <v>0</v>
      </c>
      <c r="D328" s="20">
        <v>0</v>
      </c>
      <c r="E328" s="19">
        <v>0.43</v>
      </c>
      <c r="F328" s="20">
        <v>0</v>
      </c>
      <c r="G328" s="19">
        <v>8.6300000000000008</v>
      </c>
      <c r="H328" s="18">
        <v>0.2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1">
        <f t="shared" si="4"/>
        <v>9.26</v>
      </c>
    </row>
    <row r="329" spans="1:15">
      <c r="A329" s="16" t="s">
        <v>41</v>
      </c>
      <c r="B329" s="16" t="s">
        <v>114</v>
      </c>
      <c r="C329" s="18">
        <v>3.3</v>
      </c>
      <c r="D329" s="20">
        <v>0</v>
      </c>
      <c r="E329" s="19">
        <v>6.23</v>
      </c>
      <c r="F329" s="20">
        <v>43</v>
      </c>
      <c r="G329" s="19">
        <v>26.81</v>
      </c>
      <c r="H329" s="18">
        <v>8.4</v>
      </c>
      <c r="I329" s="19">
        <v>1.24</v>
      </c>
      <c r="J329" s="20">
        <v>0</v>
      </c>
      <c r="K329" s="19">
        <v>0.57999999999999996</v>
      </c>
      <c r="L329" s="19">
        <v>0.21</v>
      </c>
      <c r="M329" s="19">
        <v>2.79</v>
      </c>
      <c r="N329" s="20">
        <v>0</v>
      </c>
      <c r="O329" s="21">
        <f t="shared" si="4"/>
        <v>92.56</v>
      </c>
    </row>
    <row r="330" spans="1:15">
      <c r="A330" s="16" t="s">
        <v>42</v>
      </c>
      <c r="B330" s="16" t="s">
        <v>114</v>
      </c>
      <c r="C330" s="20">
        <v>1</v>
      </c>
      <c r="D330" s="19">
        <v>35.06</v>
      </c>
      <c r="E330" s="18">
        <v>50.4</v>
      </c>
      <c r="F330" s="20">
        <v>155</v>
      </c>
      <c r="G330" s="19">
        <v>203.41</v>
      </c>
      <c r="H330" s="18">
        <v>9.4</v>
      </c>
      <c r="I330" s="19">
        <v>13.17</v>
      </c>
      <c r="J330" s="20">
        <v>7</v>
      </c>
      <c r="K330" s="20">
        <v>0</v>
      </c>
      <c r="L330" s="19">
        <v>0.83</v>
      </c>
      <c r="M330" s="19">
        <v>60.24</v>
      </c>
      <c r="N330" s="19">
        <v>70.760000000000005</v>
      </c>
      <c r="O330" s="21">
        <f t="shared" si="4"/>
        <v>606.27</v>
      </c>
    </row>
    <row r="331" spans="1:15">
      <c r="A331" s="16" t="s">
        <v>43</v>
      </c>
      <c r="B331" s="16" t="s">
        <v>114</v>
      </c>
      <c r="C331" s="20">
        <v>0</v>
      </c>
      <c r="D331" s="20">
        <v>0</v>
      </c>
      <c r="E331" s="19">
        <v>34.49</v>
      </c>
      <c r="F331" s="20">
        <v>42</v>
      </c>
      <c r="G331" s="19">
        <v>176.68</v>
      </c>
      <c r="H331" s="18">
        <v>3.7</v>
      </c>
      <c r="I331" s="19">
        <v>1.48</v>
      </c>
      <c r="J331" s="20">
        <v>2</v>
      </c>
      <c r="K331" s="19">
        <v>0.18</v>
      </c>
      <c r="L331" s="19">
        <v>0.21</v>
      </c>
      <c r="M331" s="19">
        <v>3.97</v>
      </c>
      <c r="N331" s="19">
        <v>1.1399999999999999</v>
      </c>
      <c r="O331" s="21">
        <f t="shared" si="4"/>
        <v>265.85000000000002</v>
      </c>
    </row>
    <row r="332" spans="1:15">
      <c r="A332" s="16" t="s">
        <v>44</v>
      </c>
      <c r="B332" s="16" t="s">
        <v>114</v>
      </c>
      <c r="C332" s="18">
        <v>4.5</v>
      </c>
      <c r="D332" s="20">
        <v>0</v>
      </c>
      <c r="E332" s="18">
        <v>28.1</v>
      </c>
      <c r="F332" s="20">
        <v>40</v>
      </c>
      <c r="G332" s="18">
        <v>35.200000000000003</v>
      </c>
      <c r="H332" s="18">
        <v>16.8</v>
      </c>
      <c r="I332" s="19">
        <v>0.74</v>
      </c>
      <c r="J332" s="20">
        <v>0</v>
      </c>
      <c r="K332" s="19">
        <v>1.1499999999999999</v>
      </c>
      <c r="L332" s="20">
        <v>0</v>
      </c>
      <c r="M332" s="19">
        <v>3.32</v>
      </c>
      <c r="N332" s="19">
        <v>3.42</v>
      </c>
      <c r="O332" s="21">
        <f t="shared" si="4"/>
        <v>133.22999999999999</v>
      </c>
    </row>
    <row r="333" spans="1:15">
      <c r="A333" s="16" t="s">
        <v>45</v>
      </c>
      <c r="B333" s="16" t="s">
        <v>114</v>
      </c>
      <c r="C333" s="20">
        <v>0</v>
      </c>
      <c r="D333" s="19">
        <v>3.27</v>
      </c>
      <c r="E333" s="19">
        <v>2.31</v>
      </c>
      <c r="F333" s="20">
        <v>3</v>
      </c>
      <c r="G333" s="19">
        <v>41.18</v>
      </c>
      <c r="H333" s="20">
        <v>0</v>
      </c>
      <c r="I333" s="19">
        <v>0.74</v>
      </c>
      <c r="J333" s="20">
        <v>0</v>
      </c>
      <c r="K333" s="20">
        <v>0</v>
      </c>
      <c r="L333" s="20">
        <v>0</v>
      </c>
      <c r="M333" s="20">
        <v>0</v>
      </c>
      <c r="N333" s="19">
        <v>81.040000000000006</v>
      </c>
      <c r="O333" s="21">
        <f t="shared" ref="O333:O387" si="5">SUM(C333:N333)</f>
        <v>131.54000000000002</v>
      </c>
    </row>
    <row r="334" spans="1:15">
      <c r="A334" s="16" t="s">
        <v>46</v>
      </c>
      <c r="B334" s="16" t="s">
        <v>114</v>
      </c>
      <c r="C334" s="20">
        <v>0</v>
      </c>
      <c r="D334" s="20">
        <v>0</v>
      </c>
      <c r="E334" s="20">
        <v>0</v>
      </c>
      <c r="F334" s="20">
        <v>0</v>
      </c>
      <c r="G334" s="19">
        <v>1.78</v>
      </c>
      <c r="H334" s="20">
        <v>0</v>
      </c>
      <c r="I334" s="19">
        <v>0.09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1">
        <f t="shared" si="5"/>
        <v>1.87</v>
      </c>
    </row>
    <row r="335" spans="1:15">
      <c r="A335" s="16" t="s">
        <v>48</v>
      </c>
      <c r="B335" s="16" t="s">
        <v>114</v>
      </c>
      <c r="C335" s="20">
        <v>0</v>
      </c>
      <c r="D335" s="19">
        <v>0.68</v>
      </c>
      <c r="E335" s="19">
        <v>0.31</v>
      </c>
      <c r="F335" s="20">
        <v>0</v>
      </c>
      <c r="G335" s="20">
        <v>0</v>
      </c>
      <c r="H335" s="18">
        <v>8.5</v>
      </c>
      <c r="I335" s="19">
        <v>1.75</v>
      </c>
      <c r="J335" s="20">
        <v>4</v>
      </c>
      <c r="K335" s="19">
        <v>0.21</v>
      </c>
      <c r="L335" s="19">
        <v>1.66</v>
      </c>
      <c r="M335" s="19">
        <v>1.93</v>
      </c>
      <c r="N335" s="19">
        <v>92.45</v>
      </c>
      <c r="O335" s="21">
        <f t="shared" si="5"/>
        <v>111.49000000000001</v>
      </c>
    </row>
    <row r="336" spans="1:15">
      <c r="A336" s="16" t="s">
        <v>49</v>
      </c>
      <c r="B336" s="16" t="s">
        <v>114</v>
      </c>
      <c r="C336" s="18">
        <v>31.1</v>
      </c>
      <c r="D336" s="19">
        <v>1.63</v>
      </c>
      <c r="E336" s="19">
        <v>54.61</v>
      </c>
      <c r="F336" s="20">
        <v>16</v>
      </c>
      <c r="G336" s="19">
        <v>22.76</v>
      </c>
      <c r="H336" s="18">
        <v>89.8</v>
      </c>
      <c r="I336" s="18">
        <v>0.9</v>
      </c>
      <c r="J336" s="20">
        <v>8</v>
      </c>
      <c r="K336" s="18">
        <v>4.2</v>
      </c>
      <c r="L336" s="19">
        <v>0.83</v>
      </c>
      <c r="M336" s="19">
        <v>17.260000000000002</v>
      </c>
      <c r="N336" s="19">
        <v>75.33</v>
      </c>
      <c r="O336" s="21">
        <f t="shared" si="5"/>
        <v>322.42</v>
      </c>
    </row>
    <row r="337" spans="1:15">
      <c r="A337" s="16" t="s">
        <v>50</v>
      </c>
      <c r="B337" s="16" t="s">
        <v>114</v>
      </c>
      <c r="C337" s="18">
        <v>16.8</v>
      </c>
      <c r="D337" s="19">
        <v>5.36</v>
      </c>
      <c r="E337" s="19">
        <v>11.53</v>
      </c>
      <c r="F337" s="20">
        <v>387</v>
      </c>
      <c r="G337" s="19">
        <v>62.44</v>
      </c>
      <c r="H337" s="18">
        <v>402.4</v>
      </c>
      <c r="I337" s="19">
        <v>7.86</v>
      </c>
      <c r="J337" s="20">
        <v>17</v>
      </c>
      <c r="K337" s="19">
        <v>15.56</v>
      </c>
      <c r="L337" s="19">
        <v>1.76</v>
      </c>
      <c r="M337" s="19">
        <v>5.04</v>
      </c>
      <c r="N337" s="18">
        <v>85.6</v>
      </c>
      <c r="O337" s="21">
        <f t="shared" si="5"/>
        <v>1018.3499999999999</v>
      </c>
    </row>
    <row r="338" spans="1:15">
      <c r="A338" s="16" t="s">
        <v>51</v>
      </c>
      <c r="B338" s="16" t="s">
        <v>114</v>
      </c>
      <c r="C338" s="18">
        <v>1.3</v>
      </c>
      <c r="D338" s="18">
        <v>0.3</v>
      </c>
      <c r="E338" s="19">
        <v>0.16</v>
      </c>
      <c r="F338" s="20">
        <v>22</v>
      </c>
      <c r="G338" s="19">
        <v>14.99</v>
      </c>
      <c r="H338" s="18">
        <v>3.1</v>
      </c>
      <c r="I338" s="19">
        <v>0.51</v>
      </c>
      <c r="J338" s="20">
        <v>1</v>
      </c>
      <c r="K338" s="19">
        <v>1.65</v>
      </c>
      <c r="L338" s="19">
        <v>11.83</v>
      </c>
      <c r="M338" s="20">
        <v>0</v>
      </c>
      <c r="N338" s="19">
        <v>9.1300000000000008</v>
      </c>
      <c r="O338" s="21">
        <f t="shared" si="5"/>
        <v>65.97</v>
      </c>
    </row>
    <row r="339" spans="1:15">
      <c r="A339" s="16" t="s">
        <v>53</v>
      </c>
      <c r="B339" s="16" t="s">
        <v>114</v>
      </c>
      <c r="C339" s="18">
        <v>23.2</v>
      </c>
      <c r="D339" s="19">
        <v>0.53</v>
      </c>
      <c r="E339" s="19">
        <v>12.16</v>
      </c>
      <c r="F339" s="20">
        <v>52</v>
      </c>
      <c r="G339" s="19">
        <v>75.23</v>
      </c>
      <c r="H339" s="18">
        <v>87.8</v>
      </c>
      <c r="I339" s="19">
        <v>0.63</v>
      </c>
      <c r="J339" s="20">
        <v>14</v>
      </c>
      <c r="K339" s="19">
        <v>1.32</v>
      </c>
      <c r="L339" s="19">
        <v>8.7200000000000006</v>
      </c>
      <c r="M339" s="19">
        <v>2.14</v>
      </c>
      <c r="N339" s="19">
        <v>28.53</v>
      </c>
      <c r="O339" s="21">
        <f t="shared" si="5"/>
        <v>306.26</v>
      </c>
    </row>
    <row r="340" spans="1:15">
      <c r="A340" s="16" t="s">
        <v>55</v>
      </c>
      <c r="B340" s="16" t="s">
        <v>114</v>
      </c>
      <c r="C340" s="18">
        <v>6.1</v>
      </c>
      <c r="D340" s="19">
        <v>4.9400000000000004</v>
      </c>
      <c r="E340" s="19">
        <v>1.25</v>
      </c>
      <c r="F340" s="20">
        <v>657</v>
      </c>
      <c r="G340" s="19">
        <v>32.56</v>
      </c>
      <c r="H340" s="18">
        <v>31.9</v>
      </c>
      <c r="I340" s="18">
        <v>1.2</v>
      </c>
      <c r="J340" s="20">
        <v>7</v>
      </c>
      <c r="K340" s="19">
        <v>40.659999999999997</v>
      </c>
      <c r="L340" s="19">
        <v>41.51</v>
      </c>
      <c r="M340" s="18">
        <v>1.5</v>
      </c>
      <c r="N340" s="19">
        <v>9.1300000000000008</v>
      </c>
      <c r="O340" s="21">
        <f t="shared" si="5"/>
        <v>834.74999999999989</v>
      </c>
    </row>
    <row r="341" spans="1:15">
      <c r="A341" s="16" t="s">
        <v>56</v>
      </c>
      <c r="B341" s="16" t="s">
        <v>114</v>
      </c>
      <c r="C341" s="18">
        <v>30.4</v>
      </c>
      <c r="D341" s="19">
        <v>8.89</v>
      </c>
      <c r="E341" s="19">
        <v>3.05</v>
      </c>
      <c r="F341" s="20">
        <v>3662</v>
      </c>
      <c r="G341" s="18">
        <v>4.3</v>
      </c>
      <c r="H341" s="18">
        <v>18.899999999999999</v>
      </c>
      <c r="I341" s="19">
        <v>21.19</v>
      </c>
      <c r="J341" s="20">
        <v>22</v>
      </c>
      <c r="K341" s="19">
        <v>3.13</v>
      </c>
      <c r="L341" s="19">
        <v>86.34</v>
      </c>
      <c r="M341" s="19">
        <v>41.27</v>
      </c>
      <c r="N341" s="19">
        <v>253.38</v>
      </c>
      <c r="O341" s="21">
        <f t="shared" si="5"/>
        <v>4154.8500000000004</v>
      </c>
    </row>
    <row r="342" spans="1:15">
      <c r="A342" s="16" t="s">
        <v>57</v>
      </c>
      <c r="B342" s="16" t="s">
        <v>114</v>
      </c>
      <c r="C342" s="18">
        <v>9.1999999999999993</v>
      </c>
      <c r="D342" s="20">
        <v>0</v>
      </c>
      <c r="E342" s="20">
        <v>0</v>
      </c>
      <c r="F342" s="20">
        <v>0</v>
      </c>
      <c r="G342" s="19">
        <v>37.15</v>
      </c>
      <c r="H342" s="18">
        <v>19.3</v>
      </c>
      <c r="I342" s="20">
        <v>0</v>
      </c>
      <c r="J342" s="20">
        <v>0</v>
      </c>
      <c r="K342" s="19">
        <v>15.54</v>
      </c>
      <c r="L342" s="19">
        <v>23.04</v>
      </c>
      <c r="M342" s="20">
        <v>0</v>
      </c>
      <c r="N342" s="20">
        <v>0</v>
      </c>
      <c r="O342" s="21">
        <f t="shared" si="5"/>
        <v>104.22999999999999</v>
      </c>
    </row>
    <row r="343" spans="1:15">
      <c r="A343" s="16" t="s">
        <v>58</v>
      </c>
      <c r="B343" s="16" t="s">
        <v>114</v>
      </c>
      <c r="C343" s="20">
        <v>0</v>
      </c>
      <c r="D343" s="20">
        <v>0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19">
        <v>2.14</v>
      </c>
      <c r="N343" s="20">
        <v>0</v>
      </c>
      <c r="O343" s="21">
        <f t="shared" si="5"/>
        <v>2.14</v>
      </c>
    </row>
    <row r="344" spans="1:15">
      <c r="A344" s="16" t="s">
        <v>59</v>
      </c>
      <c r="B344" s="16" t="s">
        <v>114</v>
      </c>
      <c r="C344" s="18">
        <v>692.5</v>
      </c>
      <c r="D344" s="19">
        <v>35.67</v>
      </c>
      <c r="E344" s="19">
        <v>39.049999999999997</v>
      </c>
      <c r="F344" s="20">
        <v>0</v>
      </c>
      <c r="G344" s="19">
        <v>37.82</v>
      </c>
      <c r="H344" s="18">
        <v>796.1</v>
      </c>
      <c r="I344" s="19">
        <v>21.02</v>
      </c>
      <c r="J344" s="20">
        <v>36</v>
      </c>
      <c r="K344" s="18">
        <v>44.9</v>
      </c>
      <c r="L344" s="19">
        <v>18.57</v>
      </c>
      <c r="M344" s="19">
        <v>60.35</v>
      </c>
      <c r="N344" s="19">
        <v>679.11</v>
      </c>
      <c r="O344" s="21">
        <f t="shared" si="5"/>
        <v>2461.0899999999997</v>
      </c>
    </row>
    <row r="345" spans="1:15">
      <c r="A345" s="16" t="s">
        <v>60</v>
      </c>
      <c r="B345" s="16" t="s">
        <v>114</v>
      </c>
      <c r="C345" s="20">
        <v>0</v>
      </c>
      <c r="D345" s="20">
        <v>0</v>
      </c>
      <c r="E345" s="19">
        <v>42.21</v>
      </c>
      <c r="F345" s="20">
        <v>0</v>
      </c>
      <c r="G345" s="20">
        <v>0</v>
      </c>
      <c r="H345" s="18">
        <v>19.399999999999999</v>
      </c>
      <c r="I345" s="20">
        <v>0</v>
      </c>
      <c r="J345" s="20">
        <v>4</v>
      </c>
      <c r="K345" s="20">
        <v>0</v>
      </c>
      <c r="L345" s="19">
        <v>0.42</v>
      </c>
      <c r="M345" s="19">
        <v>6.86</v>
      </c>
      <c r="N345" s="19">
        <v>1.1399999999999999</v>
      </c>
      <c r="O345" s="21">
        <f t="shared" si="5"/>
        <v>74.03</v>
      </c>
    </row>
    <row r="346" spans="1:15">
      <c r="A346" s="16" t="s">
        <v>61</v>
      </c>
      <c r="B346" s="16" t="s">
        <v>114</v>
      </c>
      <c r="C346" s="20">
        <v>182</v>
      </c>
      <c r="D346" s="19">
        <v>0.87</v>
      </c>
      <c r="E346" s="19">
        <v>21.95</v>
      </c>
      <c r="F346" s="20">
        <v>732</v>
      </c>
      <c r="G346" s="19">
        <v>14.96</v>
      </c>
      <c r="H346" s="18">
        <v>96.4</v>
      </c>
      <c r="I346" s="19">
        <v>5.79</v>
      </c>
      <c r="J346" s="20">
        <v>14</v>
      </c>
      <c r="K346" s="19">
        <v>9.93</v>
      </c>
      <c r="L346" s="19">
        <v>8.09</v>
      </c>
      <c r="M346" s="18">
        <v>35.799999999999997</v>
      </c>
      <c r="N346" s="19">
        <v>248.82</v>
      </c>
      <c r="O346" s="21">
        <f t="shared" si="5"/>
        <v>1370.61</v>
      </c>
    </row>
    <row r="347" spans="1:15">
      <c r="A347" s="16" t="s">
        <v>62</v>
      </c>
      <c r="B347" s="16" t="s">
        <v>114</v>
      </c>
      <c r="C347" s="18">
        <v>392.5</v>
      </c>
      <c r="D347" s="19">
        <v>108.97</v>
      </c>
      <c r="E347" s="19">
        <v>20.05</v>
      </c>
      <c r="F347" s="20">
        <v>9117</v>
      </c>
      <c r="G347" s="19">
        <v>31.68</v>
      </c>
      <c r="H347" s="18">
        <v>873.9</v>
      </c>
      <c r="I347" s="19">
        <v>12.99</v>
      </c>
      <c r="J347" s="20">
        <v>0</v>
      </c>
      <c r="K347" s="19">
        <v>1.19</v>
      </c>
      <c r="L347" s="19">
        <v>434.68</v>
      </c>
      <c r="M347" s="19">
        <v>22.73</v>
      </c>
      <c r="N347" s="19">
        <v>437.14</v>
      </c>
      <c r="O347" s="21">
        <f t="shared" si="5"/>
        <v>11452.83</v>
      </c>
    </row>
    <row r="348" spans="1:15">
      <c r="A348" s="16" t="s">
        <v>63</v>
      </c>
      <c r="B348" s="16" t="s">
        <v>114</v>
      </c>
      <c r="C348" s="18">
        <v>344.7</v>
      </c>
      <c r="D348" s="19">
        <v>329.43</v>
      </c>
      <c r="E348" s="19">
        <v>56.08</v>
      </c>
      <c r="F348" s="20">
        <v>2257</v>
      </c>
      <c r="G348" s="18">
        <v>907.3</v>
      </c>
      <c r="H348" s="18">
        <v>74.3</v>
      </c>
      <c r="I348" s="18">
        <v>25.7</v>
      </c>
      <c r="J348" s="20">
        <v>1948</v>
      </c>
      <c r="K348" s="18">
        <v>1109.0999999999999</v>
      </c>
      <c r="L348" s="19">
        <v>121.41</v>
      </c>
      <c r="M348" s="18">
        <v>4.4000000000000004</v>
      </c>
      <c r="N348" s="19">
        <v>3692.31</v>
      </c>
      <c r="O348" s="21">
        <f t="shared" si="5"/>
        <v>10869.73</v>
      </c>
    </row>
    <row r="349" spans="1:15">
      <c r="A349" s="16" t="s">
        <v>65</v>
      </c>
      <c r="B349" s="16" t="s">
        <v>114</v>
      </c>
      <c r="C349" s="18">
        <v>8.9</v>
      </c>
      <c r="D349" s="19">
        <v>0.08</v>
      </c>
      <c r="E349" s="19">
        <v>20.45</v>
      </c>
      <c r="F349" s="20">
        <v>21</v>
      </c>
      <c r="G349" s="19">
        <v>76.819999999999993</v>
      </c>
      <c r="H349" s="18">
        <v>43.2</v>
      </c>
      <c r="I349" s="19">
        <v>1.1100000000000001</v>
      </c>
      <c r="J349" s="20">
        <v>19</v>
      </c>
      <c r="K349" s="19">
        <v>8.66</v>
      </c>
      <c r="L349" s="19">
        <v>6.54</v>
      </c>
      <c r="M349" s="19">
        <v>6.97</v>
      </c>
      <c r="N349" s="19">
        <v>35.380000000000003</v>
      </c>
      <c r="O349" s="21">
        <f t="shared" si="5"/>
        <v>248.10999999999999</v>
      </c>
    </row>
    <row r="350" spans="1:15">
      <c r="A350" s="16" t="s">
        <v>66</v>
      </c>
      <c r="B350" s="16" t="s">
        <v>114</v>
      </c>
      <c r="C350" s="18">
        <v>4.5999999999999996</v>
      </c>
      <c r="D350" s="19">
        <v>1.33</v>
      </c>
      <c r="E350" s="19">
        <v>13.43</v>
      </c>
      <c r="F350" s="20">
        <v>149</v>
      </c>
      <c r="G350" s="19">
        <v>0.12</v>
      </c>
      <c r="H350" s="18">
        <v>13.3</v>
      </c>
      <c r="I350" s="19">
        <v>1.68</v>
      </c>
      <c r="J350" s="20">
        <v>27</v>
      </c>
      <c r="K350" s="19">
        <v>8.27</v>
      </c>
      <c r="L350" s="19">
        <v>4.05</v>
      </c>
      <c r="M350" s="19">
        <v>3.75</v>
      </c>
      <c r="N350" s="20">
        <v>0</v>
      </c>
      <c r="O350" s="21">
        <f t="shared" si="5"/>
        <v>226.53000000000006</v>
      </c>
    </row>
    <row r="351" spans="1:15">
      <c r="A351" s="16" t="s">
        <v>68</v>
      </c>
      <c r="B351" s="16" t="s">
        <v>114</v>
      </c>
      <c r="C351" s="18">
        <v>3.1</v>
      </c>
      <c r="D351" s="20">
        <v>0</v>
      </c>
      <c r="E351" s="19">
        <v>13.52</v>
      </c>
      <c r="F351" s="20">
        <v>0</v>
      </c>
      <c r="G351" s="18">
        <v>39.200000000000003</v>
      </c>
      <c r="H351" s="18">
        <v>0.6</v>
      </c>
      <c r="I351" s="19">
        <v>1.21</v>
      </c>
      <c r="J351" s="20">
        <v>0</v>
      </c>
      <c r="K351" s="19">
        <v>1.73</v>
      </c>
      <c r="L351" s="19">
        <v>3.94</v>
      </c>
      <c r="M351" s="19">
        <v>5.36</v>
      </c>
      <c r="N351" s="20">
        <v>0</v>
      </c>
      <c r="O351" s="21">
        <f t="shared" si="5"/>
        <v>68.660000000000011</v>
      </c>
    </row>
    <row r="352" spans="1:15">
      <c r="A352" s="16" t="s">
        <v>69</v>
      </c>
      <c r="B352" s="16" t="s">
        <v>114</v>
      </c>
      <c r="C352" s="18">
        <v>11.7</v>
      </c>
      <c r="D352" s="19">
        <v>22.75</v>
      </c>
      <c r="E352" s="19">
        <v>160.72</v>
      </c>
      <c r="F352" s="20">
        <v>1693</v>
      </c>
      <c r="G352" s="19">
        <v>467.67</v>
      </c>
      <c r="H352" s="18">
        <v>25.3</v>
      </c>
      <c r="I352" s="19">
        <v>5.26</v>
      </c>
      <c r="J352" s="20">
        <v>18</v>
      </c>
      <c r="K352" s="19">
        <v>15.24</v>
      </c>
      <c r="L352" s="19">
        <v>8.51</v>
      </c>
      <c r="M352" s="19">
        <v>6.65</v>
      </c>
      <c r="N352" s="19">
        <v>116.42</v>
      </c>
      <c r="O352" s="21">
        <f t="shared" si="5"/>
        <v>2551.2200000000007</v>
      </c>
    </row>
    <row r="353" spans="1:15">
      <c r="A353" s="16" t="s">
        <v>71</v>
      </c>
      <c r="B353" s="16" t="s">
        <v>114</v>
      </c>
      <c r="C353" s="18">
        <v>37.9</v>
      </c>
      <c r="D353" s="19">
        <v>19.79</v>
      </c>
      <c r="E353" s="19">
        <v>216.82</v>
      </c>
      <c r="F353" s="20">
        <v>1470</v>
      </c>
      <c r="G353" s="18">
        <v>82.8</v>
      </c>
      <c r="H353" s="18">
        <v>101.9</v>
      </c>
      <c r="I353" s="19">
        <v>23.02</v>
      </c>
      <c r="J353" s="20">
        <v>27</v>
      </c>
      <c r="K353" s="19">
        <v>17.39</v>
      </c>
      <c r="L353" s="19">
        <v>252.26</v>
      </c>
      <c r="M353" s="19">
        <v>13.83</v>
      </c>
      <c r="N353" s="19">
        <v>459.97</v>
      </c>
      <c r="O353" s="21">
        <f t="shared" si="5"/>
        <v>2722.6800000000003</v>
      </c>
    </row>
    <row r="354" spans="1:15">
      <c r="A354" s="16" t="s">
        <v>72</v>
      </c>
      <c r="B354" s="16" t="s">
        <v>114</v>
      </c>
      <c r="C354" s="18">
        <v>28.9</v>
      </c>
      <c r="D354" s="19">
        <v>10.75</v>
      </c>
      <c r="E354" s="19">
        <v>9.2200000000000006</v>
      </c>
      <c r="F354" s="20">
        <v>342</v>
      </c>
      <c r="G354" s="19">
        <v>118.82</v>
      </c>
      <c r="H354" s="18">
        <v>79.099999999999994</v>
      </c>
      <c r="I354" s="19">
        <v>7.07</v>
      </c>
      <c r="J354" s="20">
        <v>78</v>
      </c>
      <c r="K354" s="19">
        <v>31.04</v>
      </c>
      <c r="L354" s="19">
        <v>8.7200000000000006</v>
      </c>
      <c r="M354" s="19">
        <v>16.72</v>
      </c>
      <c r="N354" s="19">
        <v>584.38</v>
      </c>
      <c r="O354" s="21">
        <f t="shared" si="5"/>
        <v>1314.72</v>
      </c>
    </row>
    <row r="355" spans="1:15">
      <c r="A355" s="16" t="s">
        <v>73</v>
      </c>
      <c r="B355" s="16" t="s">
        <v>114</v>
      </c>
      <c r="C355" s="18">
        <v>24.8</v>
      </c>
      <c r="D355" s="19">
        <v>1.44</v>
      </c>
      <c r="E355" s="19">
        <v>2.64</v>
      </c>
      <c r="F355" s="20">
        <v>90</v>
      </c>
      <c r="G355" s="19">
        <v>73.09</v>
      </c>
      <c r="H355" s="18">
        <v>8.4</v>
      </c>
      <c r="I355" s="19">
        <v>1.1100000000000001</v>
      </c>
      <c r="J355" s="20">
        <v>8</v>
      </c>
      <c r="K355" s="19">
        <v>2.02</v>
      </c>
      <c r="L355" s="19">
        <v>26.25</v>
      </c>
      <c r="M355" s="19">
        <v>1.72</v>
      </c>
      <c r="N355" s="19">
        <v>102.72</v>
      </c>
      <c r="O355" s="21">
        <f t="shared" si="5"/>
        <v>342.19000000000005</v>
      </c>
    </row>
    <row r="356" spans="1:15">
      <c r="A356" s="16" t="s">
        <v>74</v>
      </c>
      <c r="B356" s="16" t="s">
        <v>114</v>
      </c>
      <c r="C356" s="18">
        <v>5.0999999999999996</v>
      </c>
      <c r="D356" s="20">
        <v>0</v>
      </c>
      <c r="E356" s="19">
        <v>10.43</v>
      </c>
      <c r="F356" s="20">
        <v>0</v>
      </c>
      <c r="G356" s="20">
        <v>126</v>
      </c>
      <c r="H356" s="18">
        <v>10.199999999999999</v>
      </c>
      <c r="I356" s="19">
        <v>2.77</v>
      </c>
      <c r="J356" s="20">
        <v>14</v>
      </c>
      <c r="K356" s="19">
        <v>0.28999999999999998</v>
      </c>
      <c r="L356" s="19">
        <v>0.21</v>
      </c>
      <c r="M356" s="19">
        <v>3.32</v>
      </c>
      <c r="N356" s="19">
        <v>43.37</v>
      </c>
      <c r="O356" s="21">
        <f t="shared" si="5"/>
        <v>215.69</v>
      </c>
    </row>
    <row r="357" spans="1:15">
      <c r="A357" s="16" t="s">
        <v>76</v>
      </c>
      <c r="B357" s="16" t="s">
        <v>114</v>
      </c>
      <c r="C357" s="20">
        <v>0</v>
      </c>
      <c r="D357" s="22" t="s">
        <v>105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1">
        <f t="shared" si="5"/>
        <v>0</v>
      </c>
    </row>
    <row r="358" spans="1:15">
      <c r="A358" s="16" t="s">
        <v>75</v>
      </c>
      <c r="B358" s="16" t="s">
        <v>114</v>
      </c>
      <c r="C358" s="18">
        <v>53.2</v>
      </c>
      <c r="D358" s="19">
        <v>14.55</v>
      </c>
      <c r="E358" s="19">
        <v>37.56</v>
      </c>
      <c r="F358" s="20">
        <v>538</v>
      </c>
      <c r="G358" s="19">
        <v>255.36</v>
      </c>
      <c r="H358" s="18">
        <v>170.3</v>
      </c>
      <c r="I358" s="19">
        <v>9.84</v>
      </c>
      <c r="J358" s="20">
        <v>84</v>
      </c>
      <c r="K358" s="19">
        <v>75.22</v>
      </c>
      <c r="L358" s="19">
        <v>298.02</v>
      </c>
      <c r="M358" s="19">
        <v>87.58</v>
      </c>
      <c r="N358" s="20">
        <v>0</v>
      </c>
      <c r="O358" s="21">
        <f t="shared" si="5"/>
        <v>1623.6299999999999</v>
      </c>
    </row>
    <row r="359" spans="1:15">
      <c r="A359" s="16" t="s">
        <v>78</v>
      </c>
      <c r="B359" s="16" t="s">
        <v>114</v>
      </c>
      <c r="C359" s="18">
        <v>159.5</v>
      </c>
      <c r="D359" s="19">
        <v>24.42</v>
      </c>
      <c r="E359" s="19">
        <v>34.03</v>
      </c>
      <c r="F359" s="20">
        <v>183</v>
      </c>
      <c r="G359" s="19">
        <v>282.43</v>
      </c>
      <c r="H359" s="18">
        <v>76.900000000000006</v>
      </c>
      <c r="I359" s="18">
        <v>6.9</v>
      </c>
      <c r="J359" s="20">
        <v>1057</v>
      </c>
      <c r="K359" s="19">
        <v>25.35</v>
      </c>
      <c r="L359" s="19">
        <v>43.58</v>
      </c>
      <c r="M359" s="19">
        <v>14.79</v>
      </c>
      <c r="N359" s="19">
        <v>58.21</v>
      </c>
      <c r="O359" s="21">
        <f t="shared" si="5"/>
        <v>1966.11</v>
      </c>
    </row>
    <row r="360" spans="1:15">
      <c r="A360" s="16" t="s">
        <v>79</v>
      </c>
      <c r="B360" s="16" t="s">
        <v>114</v>
      </c>
      <c r="C360" s="18">
        <v>0.2</v>
      </c>
      <c r="D360" s="20">
        <v>0</v>
      </c>
      <c r="E360" s="18">
        <v>88.7</v>
      </c>
      <c r="F360" s="20">
        <v>49</v>
      </c>
      <c r="G360" s="19">
        <v>17.45</v>
      </c>
      <c r="H360" s="18">
        <v>33.799999999999997</v>
      </c>
      <c r="I360" s="19">
        <v>1.08</v>
      </c>
      <c r="J360" s="20">
        <v>18</v>
      </c>
      <c r="K360" s="19">
        <v>16.59</v>
      </c>
      <c r="L360" s="19">
        <v>25.32</v>
      </c>
      <c r="M360" s="19">
        <v>1.61</v>
      </c>
      <c r="N360" s="20">
        <v>0</v>
      </c>
      <c r="O360" s="21">
        <f t="shared" si="5"/>
        <v>251.75</v>
      </c>
    </row>
    <row r="361" spans="1:15">
      <c r="A361" s="16" t="s">
        <v>80</v>
      </c>
      <c r="B361" s="16" t="s">
        <v>114</v>
      </c>
      <c r="C361" s="20">
        <v>0</v>
      </c>
      <c r="D361" s="20">
        <v>0</v>
      </c>
      <c r="E361" s="19">
        <v>0.02</v>
      </c>
      <c r="F361" s="20">
        <v>0</v>
      </c>
      <c r="G361" s="20">
        <v>0</v>
      </c>
      <c r="H361" s="18">
        <v>0.1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1">
        <f t="shared" si="5"/>
        <v>0.12000000000000001</v>
      </c>
    </row>
    <row r="362" spans="1:15">
      <c r="A362" s="16" t="s">
        <v>81</v>
      </c>
      <c r="B362" s="16" t="s">
        <v>114</v>
      </c>
      <c r="C362" s="18">
        <v>9.8000000000000007</v>
      </c>
      <c r="D362" s="19">
        <v>2.81</v>
      </c>
      <c r="E362" s="19">
        <v>15.77</v>
      </c>
      <c r="F362" s="20">
        <v>285</v>
      </c>
      <c r="G362" s="20">
        <v>0</v>
      </c>
      <c r="H362" s="18">
        <v>34.200000000000003</v>
      </c>
      <c r="I362" s="19">
        <v>1.51</v>
      </c>
      <c r="J362" s="20">
        <v>41</v>
      </c>
      <c r="K362" s="19">
        <v>73.23</v>
      </c>
      <c r="L362" s="19">
        <v>12.87</v>
      </c>
      <c r="M362" s="19">
        <v>7.29</v>
      </c>
      <c r="N362" s="19">
        <v>60.49</v>
      </c>
      <c r="O362" s="21">
        <f t="shared" si="5"/>
        <v>543.97</v>
      </c>
    </row>
    <row r="363" spans="1:15">
      <c r="A363" s="16" t="s">
        <v>83</v>
      </c>
      <c r="B363" s="16" t="s">
        <v>114</v>
      </c>
      <c r="C363" s="18">
        <v>1.3</v>
      </c>
      <c r="D363" s="19">
        <v>0.11</v>
      </c>
      <c r="E363" s="19">
        <v>17.170000000000002</v>
      </c>
      <c r="F363" s="20">
        <v>46</v>
      </c>
      <c r="G363" s="19">
        <v>17.48</v>
      </c>
      <c r="H363" s="18">
        <v>20.7</v>
      </c>
      <c r="I363" s="19">
        <v>1.73</v>
      </c>
      <c r="J363" s="20">
        <v>23</v>
      </c>
      <c r="K363" s="19">
        <v>3.81</v>
      </c>
      <c r="L363" s="19">
        <v>1.66</v>
      </c>
      <c r="M363" s="19">
        <v>3.75</v>
      </c>
      <c r="N363" s="20">
        <v>0</v>
      </c>
      <c r="O363" s="21">
        <f t="shared" si="5"/>
        <v>136.71</v>
      </c>
    </row>
    <row r="364" spans="1:15">
      <c r="A364" s="16" t="s">
        <v>84</v>
      </c>
      <c r="B364" s="16" t="s">
        <v>114</v>
      </c>
      <c r="C364" s="18">
        <v>37.299999999999997</v>
      </c>
      <c r="D364" s="19">
        <v>8.39</v>
      </c>
      <c r="E364" s="19">
        <v>11.09</v>
      </c>
      <c r="F364" s="20">
        <v>308</v>
      </c>
      <c r="G364" s="19">
        <v>99.02</v>
      </c>
      <c r="H364" s="18">
        <v>100.5</v>
      </c>
      <c r="I364" s="19">
        <v>3.94</v>
      </c>
      <c r="J364" s="20">
        <v>164</v>
      </c>
      <c r="K364" s="19">
        <v>14.55</v>
      </c>
      <c r="L364" s="19">
        <v>32.69</v>
      </c>
      <c r="M364" s="19">
        <v>66.36</v>
      </c>
      <c r="N364" s="19">
        <v>475.95</v>
      </c>
      <c r="O364" s="21">
        <f t="shared" si="5"/>
        <v>1321.79</v>
      </c>
    </row>
    <row r="365" spans="1:15">
      <c r="A365" s="16" t="s">
        <v>85</v>
      </c>
      <c r="B365" s="16" t="s">
        <v>114</v>
      </c>
      <c r="C365" s="18">
        <v>85.6</v>
      </c>
      <c r="D365" s="19">
        <v>3.42</v>
      </c>
      <c r="E365" s="19">
        <v>10.59</v>
      </c>
      <c r="F365" s="20">
        <v>246</v>
      </c>
      <c r="G365" s="19">
        <v>347.11</v>
      </c>
      <c r="H365" s="18">
        <v>10.3</v>
      </c>
      <c r="I365" s="19">
        <v>0.84</v>
      </c>
      <c r="J365" s="20">
        <v>205</v>
      </c>
      <c r="K365" s="19">
        <v>76.790000000000006</v>
      </c>
      <c r="L365" s="19">
        <v>37.979999999999997</v>
      </c>
      <c r="M365" s="19">
        <v>6.32</v>
      </c>
      <c r="N365" s="19">
        <v>638.02</v>
      </c>
      <c r="O365" s="21">
        <f t="shared" si="5"/>
        <v>1667.97</v>
      </c>
    </row>
    <row r="366" spans="1:15">
      <c r="A366" s="16" t="s">
        <v>86</v>
      </c>
      <c r="B366" s="16" t="s">
        <v>114</v>
      </c>
      <c r="C366" s="18">
        <v>0.1</v>
      </c>
      <c r="D366" s="20">
        <v>0</v>
      </c>
      <c r="E366" s="19">
        <v>7.48</v>
      </c>
      <c r="F366" s="20">
        <v>5</v>
      </c>
      <c r="G366" s="19">
        <v>1.19</v>
      </c>
      <c r="H366" s="18">
        <v>12.7</v>
      </c>
      <c r="I366" s="19">
        <v>0.18</v>
      </c>
      <c r="J366" s="20">
        <v>0</v>
      </c>
      <c r="K366" s="19">
        <v>0.62</v>
      </c>
      <c r="L366" s="19">
        <v>1.35</v>
      </c>
      <c r="M366" s="19">
        <v>0.54</v>
      </c>
      <c r="N366" s="20">
        <v>0</v>
      </c>
      <c r="O366" s="21">
        <f t="shared" si="5"/>
        <v>29.16</v>
      </c>
    </row>
    <row r="367" spans="1:15">
      <c r="A367" s="16" t="s">
        <v>88</v>
      </c>
      <c r="B367" s="16" t="s">
        <v>114</v>
      </c>
      <c r="C367" s="18">
        <v>27.6</v>
      </c>
      <c r="D367" s="19">
        <v>5.32</v>
      </c>
      <c r="E367" s="19">
        <v>51.37</v>
      </c>
      <c r="F367" s="20">
        <v>676</v>
      </c>
      <c r="G367" s="19">
        <v>164.38</v>
      </c>
      <c r="H367" s="18">
        <v>64.5</v>
      </c>
      <c r="I367" s="19">
        <v>36.03</v>
      </c>
      <c r="J367" s="20">
        <v>51</v>
      </c>
      <c r="K367" s="19">
        <v>15.43</v>
      </c>
      <c r="L367" s="19">
        <v>54.06</v>
      </c>
      <c r="M367" s="19">
        <v>18.010000000000002</v>
      </c>
      <c r="N367" s="19">
        <v>45.65</v>
      </c>
      <c r="O367" s="21">
        <f t="shared" si="5"/>
        <v>1209.3500000000001</v>
      </c>
    </row>
    <row r="368" spans="1:15">
      <c r="A368" s="16" t="s">
        <v>91</v>
      </c>
      <c r="B368" s="16" t="s">
        <v>114</v>
      </c>
      <c r="C368" s="18">
        <v>0.2</v>
      </c>
      <c r="D368" s="20">
        <v>0</v>
      </c>
      <c r="E368" s="19">
        <v>0.04</v>
      </c>
      <c r="F368" s="20">
        <v>0</v>
      </c>
      <c r="G368" s="19">
        <v>4.82</v>
      </c>
      <c r="H368" s="18">
        <v>1.9</v>
      </c>
      <c r="I368" s="19">
        <v>1.88</v>
      </c>
      <c r="J368" s="20">
        <v>4</v>
      </c>
      <c r="K368" s="19">
        <v>0.86</v>
      </c>
      <c r="L368" s="19">
        <v>1.04</v>
      </c>
      <c r="M368" s="19">
        <v>0.11</v>
      </c>
      <c r="N368" s="20">
        <v>0</v>
      </c>
      <c r="O368" s="21">
        <f t="shared" si="5"/>
        <v>14.849999999999998</v>
      </c>
    </row>
    <row r="369" spans="1:15">
      <c r="A369" s="16" t="s">
        <v>93</v>
      </c>
      <c r="B369" s="16" t="s">
        <v>114</v>
      </c>
      <c r="C369" s="20">
        <v>0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1">
        <f t="shared" si="5"/>
        <v>0</v>
      </c>
    </row>
    <row r="370" spans="1:15">
      <c r="A370" s="16" t="s">
        <v>95</v>
      </c>
      <c r="B370" s="16" t="s">
        <v>114</v>
      </c>
      <c r="C370" s="18">
        <v>0.1</v>
      </c>
      <c r="D370" s="20">
        <v>0</v>
      </c>
      <c r="E370" s="19">
        <v>0.01</v>
      </c>
      <c r="F370" s="20">
        <v>0</v>
      </c>
      <c r="G370" s="20">
        <v>0</v>
      </c>
      <c r="H370" s="18">
        <v>5.7</v>
      </c>
      <c r="I370" s="20">
        <v>0</v>
      </c>
      <c r="J370" s="20">
        <v>1</v>
      </c>
      <c r="K370" s="20">
        <v>0</v>
      </c>
      <c r="L370" s="20">
        <v>0</v>
      </c>
      <c r="M370" s="19">
        <v>0.64</v>
      </c>
      <c r="N370" s="20">
        <v>0</v>
      </c>
      <c r="O370" s="21">
        <f t="shared" si="5"/>
        <v>7.45</v>
      </c>
    </row>
    <row r="371" spans="1:15">
      <c r="A371" s="16" t="s">
        <v>96</v>
      </c>
      <c r="B371" s="16" t="s">
        <v>114</v>
      </c>
      <c r="C371" s="18">
        <v>1.3</v>
      </c>
      <c r="D371" s="20">
        <v>0</v>
      </c>
      <c r="E371" s="19">
        <v>7.0000000000000007E-2</v>
      </c>
      <c r="F371" s="20">
        <v>13</v>
      </c>
      <c r="G371" s="19">
        <v>15.58</v>
      </c>
      <c r="H371" s="18">
        <v>3.6</v>
      </c>
      <c r="I371" s="20">
        <v>0</v>
      </c>
      <c r="J371" s="20">
        <v>1</v>
      </c>
      <c r="K371" s="19">
        <v>0.54</v>
      </c>
      <c r="L371" s="19">
        <v>0.52</v>
      </c>
      <c r="M371" s="19">
        <v>0.11</v>
      </c>
      <c r="N371" s="20">
        <v>0</v>
      </c>
      <c r="O371" s="21">
        <f t="shared" si="5"/>
        <v>35.720000000000006</v>
      </c>
    </row>
    <row r="372" spans="1:15">
      <c r="A372" s="16" t="s">
        <v>97</v>
      </c>
      <c r="B372" s="16" t="s">
        <v>114</v>
      </c>
      <c r="C372" s="18">
        <v>8.1</v>
      </c>
      <c r="D372" s="20">
        <v>0</v>
      </c>
      <c r="E372" s="19">
        <v>13.56</v>
      </c>
      <c r="F372" s="20">
        <v>0</v>
      </c>
      <c r="G372" s="19">
        <v>10.89</v>
      </c>
      <c r="H372" s="18">
        <v>13.2</v>
      </c>
      <c r="I372" s="19">
        <v>1.44</v>
      </c>
      <c r="J372" s="20">
        <v>0</v>
      </c>
      <c r="K372" s="19">
        <v>0.06</v>
      </c>
      <c r="L372" s="19">
        <v>2.2799999999999998</v>
      </c>
      <c r="M372" s="19">
        <v>1.39</v>
      </c>
      <c r="N372" s="20">
        <v>0</v>
      </c>
      <c r="O372" s="21">
        <f t="shared" si="5"/>
        <v>50.92</v>
      </c>
    </row>
    <row r="373" spans="1:15">
      <c r="A373" s="16" t="s">
        <v>98</v>
      </c>
      <c r="B373" s="16" t="s">
        <v>114</v>
      </c>
      <c r="C373" s="20">
        <v>0</v>
      </c>
      <c r="D373" s="19">
        <v>4.29</v>
      </c>
      <c r="E373" s="20">
        <v>0</v>
      </c>
      <c r="F373" s="20">
        <v>0</v>
      </c>
      <c r="G373" s="18">
        <v>1.5</v>
      </c>
      <c r="H373" s="18">
        <v>4.3</v>
      </c>
      <c r="I373" s="18">
        <v>2.1</v>
      </c>
      <c r="J373" s="20">
        <v>5</v>
      </c>
      <c r="K373" s="19">
        <v>3.39</v>
      </c>
      <c r="L373" s="19">
        <v>4.46</v>
      </c>
      <c r="M373" s="19">
        <v>3.11</v>
      </c>
      <c r="N373" s="20">
        <v>0</v>
      </c>
      <c r="O373" s="21">
        <f t="shared" si="5"/>
        <v>28.15</v>
      </c>
    </row>
    <row r="374" spans="1:15">
      <c r="A374" s="16" t="s">
        <v>99</v>
      </c>
      <c r="B374" s="16" t="s">
        <v>114</v>
      </c>
      <c r="C374" s="20">
        <v>0</v>
      </c>
      <c r="D374" s="20">
        <v>0</v>
      </c>
      <c r="E374" s="19">
        <v>0.97</v>
      </c>
      <c r="F374" s="20">
        <v>3</v>
      </c>
      <c r="G374" s="19">
        <v>4.75</v>
      </c>
      <c r="H374" s="18">
        <v>0.1</v>
      </c>
      <c r="I374" s="20">
        <v>0</v>
      </c>
      <c r="J374" s="20">
        <v>2</v>
      </c>
      <c r="K374" s="19">
        <v>1.1100000000000001</v>
      </c>
      <c r="L374" s="19">
        <v>0.52</v>
      </c>
      <c r="M374" s="19">
        <v>0.21</v>
      </c>
      <c r="N374" s="20">
        <v>0</v>
      </c>
      <c r="O374" s="21">
        <f t="shared" si="5"/>
        <v>12.659999999999998</v>
      </c>
    </row>
    <row r="375" spans="1:15">
      <c r="A375" s="16" t="s">
        <v>101</v>
      </c>
      <c r="B375" s="16" t="s">
        <v>114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1">
        <f t="shared" si="5"/>
        <v>0</v>
      </c>
    </row>
    <row r="376" spans="1:15">
      <c r="A376" s="16" t="s">
        <v>102</v>
      </c>
      <c r="B376" s="16" t="s">
        <v>114</v>
      </c>
      <c r="C376" s="20">
        <v>0</v>
      </c>
      <c r="D376" s="22" t="s">
        <v>105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1">
        <f t="shared" si="5"/>
        <v>0</v>
      </c>
    </row>
    <row r="377" spans="1:15">
      <c r="A377" s="16" t="s">
        <v>89</v>
      </c>
      <c r="B377" s="16" t="s">
        <v>114</v>
      </c>
      <c r="C377" s="18">
        <v>0.9</v>
      </c>
      <c r="D377" s="19">
        <v>0.08</v>
      </c>
      <c r="E377" s="19">
        <v>15.13</v>
      </c>
      <c r="F377" s="20">
        <v>70</v>
      </c>
      <c r="G377" s="20">
        <v>0</v>
      </c>
      <c r="H377" s="18">
        <v>26.9</v>
      </c>
      <c r="I377" s="19">
        <v>2.88</v>
      </c>
      <c r="J377" s="20">
        <v>10</v>
      </c>
      <c r="K377" s="19">
        <v>7.0000000000000007E-2</v>
      </c>
      <c r="L377" s="19">
        <v>8.41</v>
      </c>
      <c r="M377" s="19">
        <v>3.11</v>
      </c>
      <c r="N377" s="19">
        <v>142.66999999999999</v>
      </c>
      <c r="O377" s="21">
        <f t="shared" si="5"/>
        <v>280.14999999999998</v>
      </c>
    </row>
    <row r="378" spans="1:15">
      <c r="A378" s="16" t="s">
        <v>90</v>
      </c>
      <c r="B378" s="16" t="s">
        <v>114</v>
      </c>
      <c r="C378" s="18">
        <v>0.1</v>
      </c>
      <c r="D378" s="19">
        <v>15.31</v>
      </c>
      <c r="E378" s="19">
        <v>7.47</v>
      </c>
      <c r="F378" s="20">
        <v>76</v>
      </c>
      <c r="G378" s="19">
        <v>221.71</v>
      </c>
      <c r="H378" s="18">
        <v>4.5</v>
      </c>
      <c r="I378" s="19">
        <v>1.65</v>
      </c>
      <c r="J378" s="20">
        <v>6</v>
      </c>
      <c r="K378" s="18">
        <v>0.8</v>
      </c>
      <c r="L378" s="19">
        <v>0.42</v>
      </c>
      <c r="M378" s="19">
        <v>0.11</v>
      </c>
      <c r="N378" s="19">
        <v>6.85</v>
      </c>
      <c r="O378" s="21">
        <f t="shared" si="5"/>
        <v>340.92000000000007</v>
      </c>
    </row>
    <row r="379" spans="1:15">
      <c r="A379" s="16" t="s">
        <v>103</v>
      </c>
      <c r="B379" s="16" t="s">
        <v>114</v>
      </c>
      <c r="C379" s="18">
        <v>2317.1</v>
      </c>
      <c r="D379" s="18">
        <v>714.4</v>
      </c>
      <c r="E379" s="19">
        <v>1236.55</v>
      </c>
      <c r="F379" s="20">
        <v>24966</v>
      </c>
      <c r="G379" s="19">
        <v>4555.6099999999997</v>
      </c>
      <c r="H379" s="18">
        <v>3553.6</v>
      </c>
      <c r="I379" s="19">
        <v>268.33</v>
      </c>
      <c r="J379" s="20">
        <v>4015</v>
      </c>
      <c r="K379" s="19">
        <v>1681.74</v>
      </c>
      <c r="L379" s="20">
        <v>1666</v>
      </c>
      <c r="M379" s="19">
        <v>785.76</v>
      </c>
      <c r="N379" s="18">
        <v>9323.7999999999993</v>
      </c>
      <c r="O379" s="21">
        <f t="shared" si="5"/>
        <v>55083.89</v>
      </c>
    </row>
    <row r="380" spans="1:15">
      <c r="O380" s="21">
        <f t="shared" si="5"/>
        <v>0</v>
      </c>
    </row>
    <row r="381" spans="1:15">
      <c r="A381" s="13" t="s">
        <v>115</v>
      </c>
      <c r="O381" s="21">
        <f t="shared" si="5"/>
        <v>0</v>
      </c>
    </row>
    <row r="382" spans="1:15">
      <c r="A382" s="13" t="s">
        <v>105</v>
      </c>
      <c r="B382" s="13" t="s">
        <v>111</v>
      </c>
      <c r="O382" s="21">
        <f t="shared" si="5"/>
        <v>0</v>
      </c>
    </row>
    <row r="383" spans="1:15">
      <c r="O383" s="21">
        <f t="shared" si="5"/>
        <v>0</v>
      </c>
    </row>
    <row r="384" spans="1:15">
      <c r="A384" s="13" t="s">
        <v>4</v>
      </c>
      <c r="B384" s="13" t="s">
        <v>110</v>
      </c>
      <c r="O384" s="21">
        <f t="shared" si="5"/>
        <v>0</v>
      </c>
    </row>
    <row r="385" spans="1:15">
      <c r="A385" s="13" t="s">
        <v>5</v>
      </c>
      <c r="B385" s="13" t="s">
        <v>103</v>
      </c>
      <c r="O385" s="21">
        <f t="shared" si="5"/>
        <v>0</v>
      </c>
    </row>
    <row r="386" spans="1:15">
      <c r="A386" s="13" t="s">
        <v>6</v>
      </c>
      <c r="B386" s="13" t="s">
        <v>108</v>
      </c>
      <c r="O386" s="21">
        <f t="shared" si="5"/>
        <v>0</v>
      </c>
    </row>
    <row r="387" spans="1:15">
      <c r="O387" s="21">
        <f t="shared" si="5"/>
        <v>0</v>
      </c>
    </row>
    <row r="388" spans="1:15">
      <c r="A388" s="16" t="s">
        <v>7</v>
      </c>
      <c r="B388" s="16" t="s">
        <v>113</v>
      </c>
      <c r="C388" s="16" t="s">
        <v>8</v>
      </c>
      <c r="D388" s="16" t="s">
        <v>9</v>
      </c>
      <c r="E388" s="16" t="s">
        <v>10</v>
      </c>
      <c r="F388" s="16" t="s">
        <v>11</v>
      </c>
      <c r="G388" s="16" t="s">
        <v>12</v>
      </c>
      <c r="H388" s="16" t="s">
        <v>13</v>
      </c>
      <c r="I388" s="16" t="s">
        <v>14</v>
      </c>
      <c r="J388" s="16" t="s">
        <v>15</v>
      </c>
      <c r="K388" s="16" t="s">
        <v>16</v>
      </c>
      <c r="L388" s="16" t="s">
        <v>17</v>
      </c>
      <c r="M388" s="16" t="s">
        <v>18</v>
      </c>
      <c r="N388" s="16" t="s">
        <v>19</v>
      </c>
      <c r="O388" s="21" t="s">
        <v>106</v>
      </c>
    </row>
    <row r="389" spans="1:15">
      <c r="A389" s="16" t="s">
        <v>21</v>
      </c>
      <c r="B389" s="16" t="s">
        <v>114</v>
      </c>
      <c r="C389" s="20">
        <f>C314+C239+C164+C87+C12</f>
        <v>9.1</v>
      </c>
      <c r="D389" s="20">
        <f t="shared" ref="D389:O389" si="6">D314+D239+D164+D87+D12</f>
        <v>4.1100000000000003</v>
      </c>
      <c r="E389" s="20">
        <f t="shared" si="6"/>
        <v>2.69</v>
      </c>
      <c r="F389" s="20">
        <f t="shared" si="6"/>
        <v>38</v>
      </c>
      <c r="G389" s="20">
        <f t="shared" si="6"/>
        <v>0</v>
      </c>
      <c r="H389" s="20">
        <f t="shared" si="6"/>
        <v>33.799999999999997</v>
      </c>
      <c r="I389" s="20">
        <f t="shared" si="6"/>
        <v>2.96</v>
      </c>
      <c r="J389" s="20">
        <f t="shared" si="6"/>
        <v>0</v>
      </c>
      <c r="K389" s="20">
        <f t="shared" si="6"/>
        <v>9.64</v>
      </c>
      <c r="L389" s="20">
        <f t="shared" si="6"/>
        <v>2.7</v>
      </c>
      <c r="M389" s="20">
        <f t="shared" si="6"/>
        <v>9.1199999999999992</v>
      </c>
      <c r="N389" s="20">
        <f t="shared" si="6"/>
        <v>0</v>
      </c>
      <c r="O389" s="20">
        <f t="shared" si="6"/>
        <v>112.12</v>
      </c>
    </row>
    <row r="390" spans="1:15">
      <c r="A390" s="16" t="s">
        <v>23</v>
      </c>
      <c r="B390" s="16" t="s">
        <v>114</v>
      </c>
      <c r="C390" s="20">
        <f t="shared" ref="C390:O405" si="7">C315+C240+C165+C88+C13</f>
        <v>0</v>
      </c>
      <c r="D390" s="20">
        <f t="shared" si="7"/>
        <v>2.85</v>
      </c>
      <c r="E390" s="20">
        <f t="shared" si="7"/>
        <v>0.18</v>
      </c>
      <c r="F390" s="20">
        <f t="shared" si="7"/>
        <v>0</v>
      </c>
      <c r="G390" s="20">
        <f t="shared" si="7"/>
        <v>0</v>
      </c>
      <c r="H390" s="20">
        <f t="shared" si="7"/>
        <v>9.6</v>
      </c>
      <c r="I390" s="20">
        <f t="shared" si="7"/>
        <v>1.1000000000000001</v>
      </c>
      <c r="J390" s="20">
        <f t="shared" si="7"/>
        <v>0</v>
      </c>
      <c r="K390" s="20">
        <f t="shared" si="7"/>
        <v>0</v>
      </c>
      <c r="L390" s="20">
        <f t="shared" si="7"/>
        <v>3.42</v>
      </c>
      <c r="M390" s="20">
        <f t="shared" si="7"/>
        <v>2.14</v>
      </c>
      <c r="N390" s="20">
        <f t="shared" si="7"/>
        <v>0</v>
      </c>
      <c r="O390" s="20">
        <f t="shared" si="7"/>
        <v>19.29</v>
      </c>
    </row>
    <row r="391" spans="1:15">
      <c r="A391" s="16" t="s">
        <v>25</v>
      </c>
      <c r="B391" s="16" t="s">
        <v>114</v>
      </c>
      <c r="C391" s="20">
        <f t="shared" si="7"/>
        <v>0</v>
      </c>
      <c r="D391" s="20">
        <f t="shared" si="7"/>
        <v>0</v>
      </c>
      <c r="E391" s="20">
        <f t="shared" si="7"/>
        <v>0.27</v>
      </c>
      <c r="F391" s="20">
        <f t="shared" si="7"/>
        <v>2</v>
      </c>
      <c r="G391" s="20">
        <f t="shared" si="7"/>
        <v>0</v>
      </c>
      <c r="H391" s="20">
        <f t="shared" si="7"/>
        <v>112.69999999999999</v>
      </c>
      <c r="I391" s="20">
        <f t="shared" si="7"/>
        <v>0</v>
      </c>
      <c r="J391" s="20">
        <f t="shared" si="7"/>
        <v>0</v>
      </c>
      <c r="K391" s="20">
        <f t="shared" si="7"/>
        <v>0</v>
      </c>
      <c r="L391" s="20">
        <f t="shared" si="7"/>
        <v>2.8</v>
      </c>
      <c r="M391" s="20">
        <f t="shared" si="7"/>
        <v>2.57</v>
      </c>
      <c r="N391" s="20">
        <f t="shared" si="7"/>
        <v>0</v>
      </c>
      <c r="O391" s="20">
        <f t="shared" si="7"/>
        <v>120.33999999999999</v>
      </c>
    </row>
    <row r="392" spans="1:15">
      <c r="A392" s="16" t="s">
        <v>27</v>
      </c>
      <c r="B392" s="16" t="s">
        <v>114</v>
      </c>
      <c r="C392" s="20">
        <f t="shared" si="7"/>
        <v>0</v>
      </c>
      <c r="D392" s="20">
        <f t="shared" si="7"/>
        <v>20.74</v>
      </c>
      <c r="E392" s="20">
        <f t="shared" si="7"/>
        <v>4.58</v>
      </c>
      <c r="F392" s="20">
        <f t="shared" si="7"/>
        <v>86</v>
      </c>
      <c r="G392" s="20">
        <f t="shared" si="7"/>
        <v>14.290000000000001</v>
      </c>
      <c r="H392" s="20">
        <f t="shared" si="7"/>
        <v>2126.4</v>
      </c>
      <c r="I392" s="20">
        <f t="shared" si="7"/>
        <v>61.91</v>
      </c>
      <c r="J392" s="20">
        <f t="shared" si="7"/>
        <v>86</v>
      </c>
      <c r="K392" s="20">
        <f t="shared" si="7"/>
        <v>23.259999999999998</v>
      </c>
      <c r="L392" s="20">
        <f t="shared" si="7"/>
        <v>100.87</v>
      </c>
      <c r="M392" s="20">
        <f t="shared" si="7"/>
        <v>149.76</v>
      </c>
      <c r="N392" s="20">
        <f t="shared" si="7"/>
        <v>12.55</v>
      </c>
      <c r="O392" s="20">
        <f t="shared" si="7"/>
        <v>2686.36</v>
      </c>
    </row>
    <row r="393" spans="1:15">
      <c r="A393" s="16" t="s">
        <v>29</v>
      </c>
      <c r="B393" s="16" t="s">
        <v>114</v>
      </c>
      <c r="C393" s="20">
        <f t="shared" si="7"/>
        <v>114.99999999999999</v>
      </c>
      <c r="D393" s="20">
        <f t="shared" si="7"/>
        <v>5.24</v>
      </c>
      <c r="E393" s="20">
        <f t="shared" si="7"/>
        <v>67.330000000000013</v>
      </c>
      <c r="F393" s="20">
        <f t="shared" si="7"/>
        <v>612</v>
      </c>
      <c r="G393" s="20">
        <f t="shared" si="7"/>
        <v>814.45999999999992</v>
      </c>
      <c r="H393" s="20">
        <f t="shared" si="7"/>
        <v>1345.1999999999998</v>
      </c>
      <c r="I393" s="20">
        <f t="shared" si="7"/>
        <v>2.92</v>
      </c>
      <c r="J393" s="20">
        <f t="shared" si="7"/>
        <v>29</v>
      </c>
      <c r="K393" s="20">
        <f t="shared" si="7"/>
        <v>90.72</v>
      </c>
      <c r="L393" s="20">
        <f t="shared" si="7"/>
        <v>64.33</v>
      </c>
      <c r="M393" s="20">
        <f t="shared" si="7"/>
        <v>21.979999999999997</v>
      </c>
      <c r="N393" s="20">
        <f t="shared" si="7"/>
        <v>2821.44</v>
      </c>
      <c r="O393" s="20">
        <f t="shared" si="7"/>
        <v>5989.619999999999</v>
      </c>
    </row>
    <row r="394" spans="1:15">
      <c r="A394" s="16" t="s">
        <v>31</v>
      </c>
      <c r="B394" s="16" t="s">
        <v>114</v>
      </c>
      <c r="C394" s="20">
        <f t="shared" si="7"/>
        <v>16.2</v>
      </c>
      <c r="D394" s="20">
        <f t="shared" si="7"/>
        <v>77.44</v>
      </c>
      <c r="E394" s="20">
        <f t="shared" si="7"/>
        <v>57.86</v>
      </c>
      <c r="F394" s="20">
        <f t="shared" si="7"/>
        <v>92</v>
      </c>
      <c r="G394" s="20">
        <f t="shared" si="7"/>
        <v>352.3</v>
      </c>
      <c r="H394" s="20">
        <f t="shared" si="7"/>
        <v>93.7</v>
      </c>
      <c r="I394" s="20">
        <f t="shared" si="7"/>
        <v>20.79</v>
      </c>
      <c r="J394" s="20">
        <f t="shared" si="7"/>
        <v>22</v>
      </c>
      <c r="K394" s="20">
        <f t="shared" si="7"/>
        <v>27.91</v>
      </c>
      <c r="L394" s="20">
        <f t="shared" si="7"/>
        <v>87.9</v>
      </c>
      <c r="M394" s="20">
        <f t="shared" si="7"/>
        <v>26.05</v>
      </c>
      <c r="N394" s="20">
        <f t="shared" si="7"/>
        <v>7.99</v>
      </c>
      <c r="O394" s="20">
        <f t="shared" si="7"/>
        <v>882.14</v>
      </c>
    </row>
    <row r="395" spans="1:15">
      <c r="A395" s="16" t="s">
        <v>32</v>
      </c>
      <c r="B395" s="16" t="s">
        <v>114</v>
      </c>
      <c r="C395" s="20">
        <f t="shared" si="7"/>
        <v>30.9</v>
      </c>
      <c r="D395" s="20">
        <f t="shared" si="7"/>
        <v>15.8</v>
      </c>
      <c r="E395" s="20">
        <f t="shared" si="7"/>
        <v>10.41</v>
      </c>
      <c r="F395" s="20">
        <f t="shared" si="7"/>
        <v>78</v>
      </c>
      <c r="G395" s="20">
        <f t="shared" si="7"/>
        <v>148.47</v>
      </c>
      <c r="H395" s="20">
        <f t="shared" si="7"/>
        <v>55.699999999999996</v>
      </c>
      <c r="I395" s="20">
        <f t="shared" si="7"/>
        <v>12.4</v>
      </c>
      <c r="J395" s="20">
        <f t="shared" si="7"/>
        <v>100</v>
      </c>
      <c r="K395" s="20">
        <f t="shared" si="7"/>
        <v>8.89</v>
      </c>
      <c r="L395" s="20">
        <f t="shared" si="7"/>
        <v>48.46</v>
      </c>
      <c r="M395" s="20">
        <f t="shared" si="7"/>
        <v>7.6099999999999994</v>
      </c>
      <c r="N395" s="20">
        <f t="shared" si="7"/>
        <v>0</v>
      </c>
      <c r="O395" s="20">
        <f t="shared" si="7"/>
        <v>516.64</v>
      </c>
    </row>
    <row r="396" spans="1:15">
      <c r="A396" s="16" t="s">
        <v>33</v>
      </c>
      <c r="B396" s="16" t="s">
        <v>114</v>
      </c>
      <c r="C396" s="20">
        <f t="shared" si="7"/>
        <v>277.39999999999998</v>
      </c>
      <c r="D396" s="20">
        <f t="shared" si="7"/>
        <v>42.95</v>
      </c>
      <c r="E396" s="20">
        <f t="shared" si="7"/>
        <v>25.880000000000003</v>
      </c>
      <c r="F396" s="20">
        <f t="shared" si="7"/>
        <v>100</v>
      </c>
      <c r="G396" s="20">
        <f t="shared" si="7"/>
        <v>210.43</v>
      </c>
      <c r="H396" s="20">
        <f t="shared" si="7"/>
        <v>697.3</v>
      </c>
      <c r="I396" s="20">
        <f t="shared" si="7"/>
        <v>18.689999999999998</v>
      </c>
      <c r="J396" s="20">
        <f t="shared" si="7"/>
        <v>76</v>
      </c>
      <c r="K396" s="20">
        <f t="shared" si="7"/>
        <v>46.79</v>
      </c>
      <c r="L396" s="20">
        <f t="shared" si="7"/>
        <v>53.33</v>
      </c>
      <c r="M396" s="20">
        <f t="shared" si="7"/>
        <v>226.29000000000002</v>
      </c>
      <c r="N396" s="20">
        <f t="shared" si="7"/>
        <v>772.71</v>
      </c>
      <c r="O396" s="20">
        <f t="shared" si="7"/>
        <v>2547.77</v>
      </c>
    </row>
    <row r="397" spans="1:15">
      <c r="A397" s="16" t="s">
        <v>34</v>
      </c>
      <c r="B397" s="16" t="s">
        <v>114</v>
      </c>
      <c r="C397" s="20">
        <f t="shared" si="7"/>
        <v>7.3000000000000007</v>
      </c>
      <c r="D397" s="20">
        <f t="shared" si="7"/>
        <v>4.75</v>
      </c>
      <c r="E397" s="20">
        <f t="shared" si="7"/>
        <v>0</v>
      </c>
      <c r="F397" s="20">
        <f t="shared" si="7"/>
        <v>376</v>
      </c>
      <c r="G397" s="20">
        <f t="shared" si="7"/>
        <v>113.66</v>
      </c>
      <c r="H397" s="20">
        <f t="shared" si="7"/>
        <v>504</v>
      </c>
      <c r="I397" s="20">
        <f t="shared" si="7"/>
        <v>10.06</v>
      </c>
      <c r="J397" s="20">
        <f t="shared" si="7"/>
        <v>30</v>
      </c>
      <c r="K397" s="20">
        <f t="shared" si="7"/>
        <v>10.66</v>
      </c>
      <c r="L397" s="20">
        <f t="shared" si="7"/>
        <v>20.54</v>
      </c>
      <c r="M397" s="20">
        <f t="shared" si="7"/>
        <v>12.86</v>
      </c>
      <c r="N397" s="20">
        <f t="shared" si="7"/>
        <v>19.399999999999999</v>
      </c>
      <c r="O397" s="20">
        <f t="shared" si="7"/>
        <v>1109.23</v>
      </c>
    </row>
    <row r="398" spans="1:15">
      <c r="A398" s="16" t="s">
        <v>35</v>
      </c>
      <c r="B398" s="16" t="s">
        <v>114</v>
      </c>
      <c r="C398" s="20">
        <f t="shared" si="7"/>
        <v>3130</v>
      </c>
      <c r="D398" s="20">
        <f t="shared" si="7"/>
        <v>2458.2600000000002</v>
      </c>
      <c r="E398" s="20">
        <f t="shared" si="7"/>
        <v>5499.4</v>
      </c>
      <c r="F398" s="20">
        <f t="shared" si="7"/>
        <v>17856</v>
      </c>
      <c r="G398" s="20">
        <f t="shared" si="7"/>
        <v>14493.45</v>
      </c>
      <c r="H398" s="20">
        <f t="shared" si="7"/>
        <v>12765.7</v>
      </c>
      <c r="I398" s="20">
        <f t="shared" si="7"/>
        <v>2067.3200000000002</v>
      </c>
      <c r="J398" s="20">
        <f t="shared" si="7"/>
        <v>5772</v>
      </c>
      <c r="K398" s="20">
        <f t="shared" si="7"/>
        <v>1828.43</v>
      </c>
      <c r="L398" s="20">
        <f t="shared" si="7"/>
        <v>4107.67</v>
      </c>
      <c r="M398" s="20">
        <f t="shared" si="7"/>
        <v>3632.5</v>
      </c>
      <c r="N398" s="20">
        <f t="shared" si="7"/>
        <v>14350.369999999999</v>
      </c>
      <c r="O398" s="20">
        <f t="shared" si="7"/>
        <v>87961.1</v>
      </c>
    </row>
    <row r="399" spans="1:15">
      <c r="A399" s="16" t="s">
        <v>36</v>
      </c>
      <c r="B399" s="16" t="s">
        <v>114</v>
      </c>
      <c r="C399" s="20">
        <f t="shared" si="7"/>
        <v>73.3</v>
      </c>
      <c r="D399" s="20">
        <f t="shared" si="7"/>
        <v>17.739999999999998</v>
      </c>
      <c r="E399" s="20">
        <f t="shared" si="7"/>
        <v>29.91</v>
      </c>
      <c r="F399" s="20">
        <f t="shared" si="7"/>
        <v>144</v>
      </c>
      <c r="G399" s="20">
        <f t="shared" si="7"/>
        <v>275.95</v>
      </c>
      <c r="H399" s="20">
        <f t="shared" si="7"/>
        <v>307.60000000000002</v>
      </c>
      <c r="I399" s="20">
        <f t="shared" si="7"/>
        <v>34.730000000000004</v>
      </c>
      <c r="J399" s="20">
        <f t="shared" si="7"/>
        <v>7</v>
      </c>
      <c r="K399" s="20">
        <f t="shared" si="7"/>
        <v>55.239999999999995</v>
      </c>
      <c r="L399" s="20">
        <f t="shared" si="7"/>
        <v>133.44999999999999</v>
      </c>
      <c r="M399" s="20">
        <f t="shared" si="7"/>
        <v>141.06</v>
      </c>
      <c r="N399" s="20">
        <f t="shared" si="7"/>
        <v>4.57</v>
      </c>
      <c r="O399" s="20">
        <f t="shared" si="7"/>
        <v>1224.5500000000002</v>
      </c>
    </row>
    <row r="400" spans="1:15">
      <c r="A400" s="16" t="s">
        <v>37</v>
      </c>
      <c r="B400" s="16" t="s">
        <v>114</v>
      </c>
      <c r="C400" s="20">
        <f t="shared" si="7"/>
        <v>0</v>
      </c>
      <c r="D400" s="20">
        <f t="shared" si="7"/>
        <v>0.54</v>
      </c>
      <c r="E400" s="20">
        <f t="shared" si="7"/>
        <v>2.7</v>
      </c>
      <c r="F400" s="20">
        <f t="shared" si="7"/>
        <v>0</v>
      </c>
      <c r="G400" s="20">
        <f t="shared" si="7"/>
        <v>14.549999999999999</v>
      </c>
      <c r="H400" s="20">
        <f t="shared" si="7"/>
        <v>3.8000000000000003</v>
      </c>
      <c r="I400" s="20">
        <f t="shared" si="7"/>
        <v>0.16</v>
      </c>
      <c r="J400" s="20">
        <f t="shared" si="7"/>
        <v>0</v>
      </c>
      <c r="K400" s="20">
        <f t="shared" si="7"/>
        <v>0</v>
      </c>
      <c r="L400" s="20">
        <f t="shared" si="7"/>
        <v>0</v>
      </c>
      <c r="M400" s="20">
        <f t="shared" si="7"/>
        <v>0</v>
      </c>
      <c r="N400" s="20">
        <f t="shared" si="7"/>
        <v>0</v>
      </c>
      <c r="O400" s="20">
        <f t="shared" si="7"/>
        <v>21.75</v>
      </c>
    </row>
    <row r="401" spans="1:15">
      <c r="A401" s="16" t="s">
        <v>38</v>
      </c>
      <c r="B401" s="16" t="s">
        <v>114</v>
      </c>
      <c r="C401" s="20">
        <f t="shared" si="7"/>
        <v>97.4</v>
      </c>
      <c r="D401" s="20">
        <f t="shared" si="7"/>
        <v>50.3</v>
      </c>
      <c r="E401" s="20">
        <f t="shared" si="7"/>
        <v>77.62</v>
      </c>
      <c r="F401" s="20">
        <f t="shared" si="7"/>
        <v>609</v>
      </c>
      <c r="G401" s="20">
        <f t="shared" si="7"/>
        <v>866.76</v>
      </c>
      <c r="H401" s="20">
        <f t="shared" si="7"/>
        <v>1781.1000000000001</v>
      </c>
      <c r="I401" s="20">
        <f t="shared" si="7"/>
        <v>135.37</v>
      </c>
      <c r="J401" s="20">
        <f t="shared" si="7"/>
        <v>367</v>
      </c>
      <c r="K401" s="20">
        <f t="shared" si="7"/>
        <v>117.19</v>
      </c>
      <c r="L401" s="20">
        <f t="shared" si="7"/>
        <v>209.92000000000002</v>
      </c>
      <c r="M401" s="20">
        <f t="shared" si="7"/>
        <v>366.93</v>
      </c>
      <c r="N401" s="20">
        <f t="shared" si="7"/>
        <v>1237.24</v>
      </c>
      <c r="O401" s="20">
        <f t="shared" si="7"/>
        <v>5915.83</v>
      </c>
    </row>
    <row r="402" spans="1:15">
      <c r="A402" s="16" t="s">
        <v>39</v>
      </c>
      <c r="B402" s="16" t="s">
        <v>114</v>
      </c>
      <c r="C402" s="20">
        <f t="shared" si="7"/>
        <v>0</v>
      </c>
      <c r="D402" s="20">
        <f t="shared" si="7"/>
        <v>1.22</v>
      </c>
      <c r="E402" s="20">
        <f t="shared" si="7"/>
        <v>19.600000000000001</v>
      </c>
      <c r="F402" s="20">
        <f t="shared" si="7"/>
        <v>129</v>
      </c>
      <c r="G402" s="20">
        <f t="shared" si="7"/>
        <v>263.66999999999996</v>
      </c>
      <c r="H402" s="20">
        <f t="shared" si="7"/>
        <v>160.69999999999999</v>
      </c>
      <c r="I402" s="20">
        <f t="shared" si="7"/>
        <v>23.259999999999998</v>
      </c>
      <c r="J402" s="20">
        <f t="shared" si="7"/>
        <v>2</v>
      </c>
      <c r="K402" s="20">
        <f t="shared" si="7"/>
        <v>40.46</v>
      </c>
      <c r="L402" s="20">
        <f t="shared" si="7"/>
        <v>16.810000000000002</v>
      </c>
      <c r="M402" s="20">
        <f t="shared" si="7"/>
        <v>177.51000000000002</v>
      </c>
      <c r="N402" s="20">
        <f t="shared" si="7"/>
        <v>19.41</v>
      </c>
      <c r="O402" s="20">
        <f t="shared" si="7"/>
        <v>853.63999999999987</v>
      </c>
    </row>
    <row r="403" spans="1:15">
      <c r="A403" s="16" t="s">
        <v>40</v>
      </c>
      <c r="B403" s="16" t="s">
        <v>114</v>
      </c>
      <c r="C403" s="20">
        <f t="shared" si="7"/>
        <v>0</v>
      </c>
      <c r="D403" s="20">
        <f t="shared" si="7"/>
        <v>2.4699999999999998</v>
      </c>
      <c r="E403" s="20">
        <f t="shared" si="7"/>
        <v>2.5999999999999996</v>
      </c>
      <c r="F403" s="20">
        <f t="shared" si="7"/>
        <v>352</v>
      </c>
      <c r="G403" s="20">
        <f t="shared" si="7"/>
        <v>97.53</v>
      </c>
      <c r="H403" s="20">
        <f t="shared" si="7"/>
        <v>221.4</v>
      </c>
      <c r="I403" s="20">
        <f t="shared" si="7"/>
        <v>50.17</v>
      </c>
      <c r="J403" s="20">
        <f t="shared" si="7"/>
        <v>0</v>
      </c>
      <c r="K403" s="20">
        <f t="shared" si="7"/>
        <v>2.16</v>
      </c>
      <c r="L403" s="20">
        <f t="shared" si="7"/>
        <v>63.09</v>
      </c>
      <c r="M403" s="20">
        <f t="shared" si="7"/>
        <v>131.96</v>
      </c>
      <c r="N403" s="20">
        <f t="shared" si="7"/>
        <v>0</v>
      </c>
      <c r="O403" s="20">
        <f t="shared" si="7"/>
        <v>923.38</v>
      </c>
    </row>
    <row r="404" spans="1:15">
      <c r="A404" s="16" t="s">
        <v>41</v>
      </c>
      <c r="B404" s="16" t="s">
        <v>114</v>
      </c>
      <c r="C404" s="20">
        <f t="shared" si="7"/>
        <v>26.8</v>
      </c>
      <c r="D404" s="20">
        <f t="shared" si="7"/>
        <v>63.769999999999996</v>
      </c>
      <c r="E404" s="20">
        <f t="shared" si="7"/>
        <v>83.91</v>
      </c>
      <c r="F404" s="20">
        <f t="shared" si="7"/>
        <v>657</v>
      </c>
      <c r="G404" s="20">
        <f t="shared" si="7"/>
        <v>633.24</v>
      </c>
      <c r="H404" s="20">
        <f t="shared" si="7"/>
        <v>1383.7</v>
      </c>
      <c r="I404" s="20">
        <f t="shared" si="7"/>
        <v>42.72</v>
      </c>
      <c r="J404" s="20">
        <f t="shared" si="7"/>
        <v>52</v>
      </c>
      <c r="K404" s="20">
        <f t="shared" si="7"/>
        <v>93.74</v>
      </c>
      <c r="L404" s="20">
        <f t="shared" si="7"/>
        <v>72.959999999999994</v>
      </c>
      <c r="M404" s="20">
        <f t="shared" si="7"/>
        <v>601.16</v>
      </c>
      <c r="N404" s="20">
        <f t="shared" si="7"/>
        <v>6.85</v>
      </c>
      <c r="O404" s="20">
        <f t="shared" si="7"/>
        <v>3717.8499999999995</v>
      </c>
    </row>
    <row r="405" spans="1:15">
      <c r="A405" s="16" t="s">
        <v>42</v>
      </c>
      <c r="B405" s="16" t="s">
        <v>114</v>
      </c>
      <c r="C405" s="20">
        <f t="shared" si="7"/>
        <v>4.9000000000000004</v>
      </c>
      <c r="D405" s="20">
        <f t="shared" si="7"/>
        <v>124.69999999999999</v>
      </c>
      <c r="E405" s="20">
        <f t="shared" si="7"/>
        <v>130</v>
      </c>
      <c r="F405" s="20">
        <f t="shared" si="7"/>
        <v>327</v>
      </c>
      <c r="G405" s="20">
        <f t="shared" si="7"/>
        <v>595.25</v>
      </c>
      <c r="H405" s="20">
        <f t="shared" si="7"/>
        <v>317.5</v>
      </c>
      <c r="I405" s="20">
        <f t="shared" si="7"/>
        <v>32.03</v>
      </c>
      <c r="J405" s="20">
        <f t="shared" si="7"/>
        <v>117</v>
      </c>
      <c r="K405" s="20">
        <f t="shared" si="7"/>
        <v>7.0000000000000007E-2</v>
      </c>
      <c r="L405" s="20">
        <f t="shared" si="7"/>
        <v>10.370000000000001</v>
      </c>
      <c r="M405" s="20">
        <f t="shared" si="7"/>
        <v>151.9</v>
      </c>
      <c r="N405" s="20">
        <f t="shared" si="7"/>
        <v>588.94000000000005</v>
      </c>
      <c r="O405" s="20">
        <f t="shared" si="7"/>
        <v>2399.66</v>
      </c>
    </row>
    <row r="406" spans="1:15">
      <c r="A406" s="16" t="s">
        <v>43</v>
      </c>
      <c r="B406" s="16" t="s">
        <v>114</v>
      </c>
      <c r="C406" s="20">
        <f t="shared" ref="C406:O421" si="8">C331+C256+C181+C104+C29</f>
        <v>6</v>
      </c>
      <c r="D406" s="20">
        <f t="shared" si="8"/>
        <v>29.740000000000002</v>
      </c>
      <c r="E406" s="20">
        <f t="shared" si="8"/>
        <v>82.58</v>
      </c>
      <c r="F406" s="20">
        <f t="shared" si="8"/>
        <v>517</v>
      </c>
      <c r="G406" s="20">
        <f t="shared" si="8"/>
        <v>784.98</v>
      </c>
      <c r="H406" s="20">
        <f t="shared" si="8"/>
        <v>481.5</v>
      </c>
      <c r="I406" s="20">
        <f t="shared" si="8"/>
        <v>43.22</v>
      </c>
      <c r="J406" s="20">
        <f t="shared" si="8"/>
        <v>112</v>
      </c>
      <c r="K406" s="20">
        <f t="shared" si="8"/>
        <v>10.93</v>
      </c>
      <c r="L406" s="20">
        <f t="shared" si="8"/>
        <v>42.65</v>
      </c>
      <c r="M406" s="20">
        <f t="shared" si="8"/>
        <v>368.33000000000004</v>
      </c>
      <c r="N406" s="20">
        <f t="shared" si="8"/>
        <v>25.11</v>
      </c>
      <c r="O406" s="20">
        <f t="shared" si="8"/>
        <v>2504.04</v>
      </c>
    </row>
    <row r="407" spans="1:15">
      <c r="A407" s="16" t="s">
        <v>44</v>
      </c>
      <c r="B407" s="16" t="s">
        <v>114</v>
      </c>
      <c r="C407" s="20">
        <f t="shared" si="8"/>
        <v>112.7</v>
      </c>
      <c r="D407" s="20">
        <f t="shared" si="8"/>
        <v>10.48</v>
      </c>
      <c r="E407" s="20">
        <f t="shared" si="8"/>
        <v>203.32999999999998</v>
      </c>
      <c r="F407" s="20">
        <f t="shared" si="8"/>
        <v>251</v>
      </c>
      <c r="G407" s="20">
        <f t="shared" si="8"/>
        <v>1109.3900000000001</v>
      </c>
      <c r="H407" s="20">
        <f t="shared" si="8"/>
        <v>774.4</v>
      </c>
      <c r="I407" s="20">
        <f t="shared" si="8"/>
        <v>75.179999999999993</v>
      </c>
      <c r="J407" s="20">
        <f t="shared" si="8"/>
        <v>25</v>
      </c>
      <c r="K407" s="20">
        <f t="shared" si="8"/>
        <v>7.49</v>
      </c>
      <c r="L407" s="20">
        <f t="shared" si="8"/>
        <v>63.190000000000005</v>
      </c>
      <c r="M407" s="20">
        <f t="shared" si="8"/>
        <v>1112.5900000000001</v>
      </c>
      <c r="N407" s="20">
        <f t="shared" si="8"/>
        <v>144.96</v>
      </c>
      <c r="O407" s="20">
        <f t="shared" si="8"/>
        <v>3889.71</v>
      </c>
    </row>
    <row r="408" spans="1:15">
      <c r="A408" s="16" t="s">
        <v>45</v>
      </c>
      <c r="B408" s="16" t="s">
        <v>114</v>
      </c>
      <c r="C408" s="20">
        <f t="shared" si="8"/>
        <v>150.19999999999999</v>
      </c>
      <c r="D408" s="20">
        <f t="shared" si="8"/>
        <v>668.81999999999994</v>
      </c>
      <c r="E408" s="20">
        <f t="shared" si="8"/>
        <v>283.35000000000002</v>
      </c>
      <c r="F408" s="20">
        <f t="shared" si="8"/>
        <v>2585</v>
      </c>
      <c r="G408" s="20">
        <f t="shared" si="8"/>
        <v>1715.02</v>
      </c>
      <c r="H408" s="20">
        <f t="shared" si="8"/>
        <v>853.8</v>
      </c>
      <c r="I408" s="20">
        <f t="shared" si="8"/>
        <v>164.49</v>
      </c>
      <c r="J408" s="20">
        <f t="shared" si="8"/>
        <v>24</v>
      </c>
      <c r="K408" s="20">
        <f t="shared" si="8"/>
        <v>192.49</v>
      </c>
      <c r="L408" s="20">
        <f t="shared" si="8"/>
        <v>209.29999999999998</v>
      </c>
      <c r="M408" s="20">
        <f t="shared" si="8"/>
        <v>104.3</v>
      </c>
      <c r="N408" s="20">
        <f t="shared" si="8"/>
        <v>2234.79</v>
      </c>
      <c r="O408" s="20">
        <f t="shared" si="8"/>
        <v>9185.5600000000013</v>
      </c>
    </row>
    <row r="409" spans="1:15">
      <c r="A409" s="16" t="s">
        <v>46</v>
      </c>
      <c r="B409" s="16" t="s">
        <v>114</v>
      </c>
      <c r="C409" s="20">
        <f t="shared" si="8"/>
        <v>129.19999999999999</v>
      </c>
      <c r="D409" s="20">
        <f t="shared" si="8"/>
        <v>27.62</v>
      </c>
      <c r="E409" s="20">
        <f t="shared" si="8"/>
        <v>61.050000000000004</v>
      </c>
      <c r="F409" s="20">
        <f t="shared" si="8"/>
        <v>473</v>
      </c>
      <c r="G409" s="20">
        <f t="shared" si="8"/>
        <v>612.42000000000007</v>
      </c>
      <c r="H409" s="20">
        <f t="shared" si="8"/>
        <v>836.6</v>
      </c>
      <c r="I409" s="20">
        <f t="shared" si="8"/>
        <v>76.06</v>
      </c>
      <c r="J409" s="20">
        <f t="shared" si="8"/>
        <v>56</v>
      </c>
      <c r="K409" s="20">
        <f t="shared" si="8"/>
        <v>67.009999999999991</v>
      </c>
      <c r="L409" s="20">
        <f t="shared" si="8"/>
        <v>566.99</v>
      </c>
      <c r="M409" s="20">
        <f t="shared" si="8"/>
        <v>114.17000000000002</v>
      </c>
      <c r="N409" s="20">
        <f t="shared" si="8"/>
        <v>1121.96</v>
      </c>
      <c r="O409" s="20">
        <f t="shared" si="8"/>
        <v>4142.08</v>
      </c>
    </row>
    <row r="410" spans="1:15">
      <c r="A410" s="16" t="s">
        <v>48</v>
      </c>
      <c r="B410" s="16" t="s">
        <v>114</v>
      </c>
      <c r="C410" s="20">
        <f t="shared" si="8"/>
        <v>61</v>
      </c>
      <c r="D410" s="20">
        <f t="shared" si="8"/>
        <v>16.97</v>
      </c>
      <c r="E410" s="20">
        <f t="shared" si="8"/>
        <v>32.26</v>
      </c>
      <c r="F410" s="20">
        <f t="shared" si="8"/>
        <v>6</v>
      </c>
      <c r="G410" s="20">
        <f t="shared" si="8"/>
        <v>60.830000000000005</v>
      </c>
      <c r="H410" s="20">
        <f t="shared" si="8"/>
        <v>340</v>
      </c>
      <c r="I410" s="20">
        <f t="shared" si="8"/>
        <v>10.83</v>
      </c>
      <c r="J410" s="20">
        <f t="shared" si="8"/>
        <v>48</v>
      </c>
      <c r="K410" s="20">
        <f t="shared" si="8"/>
        <v>1.9900000000000002</v>
      </c>
      <c r="L410" s="20">
        <f t="shared" si="8"/>
        <v>15.25</v>
      </c>
      <c r="M410" s="20">
        <f t="shared" si="8"/>
        <v>26.269999999999996</v>
      </c>
      <c r="N410" s="20">
        <f t="shared" si="8"/>
        <v>464.53</v>
      </c>
      <c r="O410" s="20">
        <f t="shared" si="8"/>
        <v>1083.93</v>
      </c>
    </row>
    <row r="411" spans="1:15">
      <c r="A411" s="16" t="s">
        <v>49</v>
      </c>
      <c r="B411" s="16" t="s">
        <v>114</v>
      </c>
      <c r="C411" s="20">
        <f t="shared" si="8"/>
        <v>783.9</v>
      </c>
      <c r="D411" s="20">
        <f t="shared" si="8"/>
        <v>295.81</v>
      </c>
      <c r="E411" s="20">
        <f t="shared" si="8"/>
        <v>1515.68</v>
      </c>
      <c r="F411" s="20">
        <f t="shared" si="8"/>
        <v>3278</v>
      </c>
      <c r="G411" s="20">
        <f t="shared" si="8"/>
        <v>1026.3</v>
      </c>
      <c r="H411" s="20">
        <f t="shared" si="8"/>
        <v>827.7</v>
      </c>
      <c r="I411" s="20">
        <f t="shared" si="8"/>
        <v>440.69000000000005</v>
      </c>
      <c r="J411" s="20">
        <f t="shared" si="8"/>
        <v>1911</v>
      </c>
      <c r="K411" s="20">
        <f t="shared" si="8"/>
        <v>880.2</v>
      </c>
      <c r="L411" s="20">
        <f t="shared" si="8"/>
        <v>844.99</v>
      </c>
      <c r="M411" s="20">
        <f t="shared" si="8"/>
        <v>1582.45</v>
      </c>
      <c r="N411" s="20">
        <f t="shared" si="8"/>
        <v>6508.0499999999993</v>
      </c>
      <c r="O411" s="20">
        <f t="shared" si="8"/>
        <v>19894.77</v>
      </c>
    </row>
    <row r="412" spans="1:15">
      <c r="A412" s="16" t="s">
        <v>50</v>
      </c>
      <c r="B412" s="16" t="s">
        <v>114</v>
      </c>
      <c r="C412" s="20">
        <f t="shared" si="8"/>
        <v>436.8</v>
      </c>
      <c r="D412" s="20">
        <f t="shared" si="8"/>
        <v>252.56</v>
      </c>
      <c r="E412" s="20">
        <f t="shared" si="8"/>
        <v>122.19000000000001</v>
      </c>
      <c r="F412" s="20">
        <f t="shared" si="8"/>
        <v>3385</v>
      </c>
      <c r="G412" s="20">
        <f t="shared" si="8"/>
        <v>1836.42</v>
      </c>
      <c r="H412" s="20">
        <f t="shared" si="8"/>
        <v>2438.4</v>
      </c>
      <c r="I412" s="20">
        <f t="shared" si="8"/>
        <v>186.42000000000002</v>
      </c>
      <c r="J412" s="20">
        <f t="shared" si="8"/>
        <v>334</v>
      </c>
      <c r="K412" s="20">
        <f t="shared" si="8"/>
        <v>638.46</v>
      </c>
      <c r="L412" s="20">
        <f t="shared" si="8"/>
        <v>456.99</v>
      </c>
      <c r="M412" s="20">
        <f t="shared" si="8"/>
        <v>152.23000000000002</v>
      </c>
      <c r="N412" s="20">
        <f t="shared" si="8"/>
        <v>1062.6099999999999</v>
      </c>
      <c r="O412" s="20">
        <f t="shared" si="8"/>
        <v>11302.08</v>
      </c>
    </row>
    <row r="413" spans="1:15">
      <c r="A413" s="16" t="s">
        <v>51</v>
      </c>
      <c r="B413" s="16" t="s">
        <v>114</v>
      </c>
      <c r="C413" s="20">
        <f t="shared" si="8"/>
        <v>20.7</v>
      </c>
      <c r="D413" s="20">
        <f t="shared" si="8"/>
        <v>6.7299999999999995</v>
      </c>
      <c r="E413" s="20">
        <f t="shared" si="8"/>
        <v>5.57</v>
      </c>
      <c r="F413" s="20">
        <f t="shared" si="8"/>
        <v>96</v>
      </c>
      <c r="G413" s="20">
        <f t="shared" si="8"/>
        <v>80.550000000000011</v>
      </c>
      <c r="H413" s="20">
        <f t="shared" si="8"/>
        <v>86.8</v>
      </c>
      <c r="I413" s="20">
        <f t="shared" si="8"/>
        <v>7.6400000000000006</v>
      </c>
      <c r="J413" s="20">
        <f t="shared" si="8"/>
        <v>12</v>
      </c>
      <c r="K413" s="20">
        <f t="shared" si="8"/>
        <v>29.919999999999995</v>
      </c>
      <c r="L413" s="20">
        <f t="shared" si="8"/>
        <v>49.279999999999994</v>
      </c>
      <c r="M413" s="20">
        <f t="shared" si="8"/>
        <v>3.21</v>
      </c>
      <c r="N413" s="20">
        <f t="shared" si="8"/>
        <v>127.82999999999998</v>
      </c>
      <c r="O413" s="20">
        <f t="shared" si="8"/>
        <v>526.23</v>
      </c>
    </row>
    <row r="414" spans="1:15">
      <c r="A414" s="16" t="s">
        <v>53</v>
      </c>
      <c r="B414" s="16" t="s">
        <v>114</v>
      </c>
      <c r="C414" s="20">
        <f t="shared" si="8"/>
        <v>99</v>
      </c>
      <c r="D414" s="20">
        <f t="shared" si="8"/>
        <v>22.64</v>
      </c>
      <c r="E414" s="20">
        <f t="shared" si="8"/>
        <v>68.94</v>
      </c>
      <c r="F414" s="20">
        <f t="shared" si="8"/>
        <v>272</v>
      </c>
      <c r="G414" s="20">
        <f t="shared" si="8"/>
        <v>562.91999999999996</v>
      </c>
      <c r="H414" s="20">
        <f t="shared" si="8"/>
        <v>1127.5999999999999</v>
      </c>
      <c r="I414" s="20">
        <f t="shared" si="8"/>
        <v>8.94</v>
      </c>
      <c r="J414" s="20">
        <f t="shared" si="8"/>
        <v>48</v>
      </c>
      <c r="K414" s="20">
        <f t="shared" si="8"/>
        <v>47.480000000000004</v>
      </c>
      <c r="L414" s="20">
        <f t="shared" si="8"/>
        <v>84.78</v>
      </c>
      <c r="M414" s="20">
        <f t="shared" si="8"/>
        <v>231.86999999999998</v>
      </c>
      <c r="N414" s="20">
        <f t="shared" si="8"/>
        <v>541.01</v>
      </c>
      <c r="O414" s="20">
        <f t="shared" si="8"/>
        <v>3115.1800000000003</v>
      </c>
    </row>
    <row r="415" spans="1:15">
      <c r="A415" s="16" t="s">
        <v>55</v>
      </c>
      <c r="B415" s="16" t="s">
        <v>114</v>
      </c>
      <c r="C415" s="20">
        <f t="shared" si="8"/>
        <v>450.40000000000009</v>
      </c>
      <c r="D415" s="20">
        <f t="shared" si="8"/>
        <v>630.08000000000004</v>
      </c>
      <c r="E415" s="20">
        <f t="shared" si="8"/>
        <v>11.23</v>
      </c>
      <c r="F415" s="20">
        <f t="shared" si="8"/>
        <v>5081</v>
      </c>
      <c r="G415" s="20">
        <f t="shared" si="8"/>
        <v>513.6099999999999</v>
      </c>
      <c r="H415" s="20">
        <f t="shared" si="8"/>
        <v>1085.0999999999999</v>
      </c>
      <c r="I415" s="20">
        <f t="shared" si="8"/>
        <v>99.06</v>
      </c>
      <c r="J415" s="20">
        <f t="shared" si="8"/>
        <v>905</v>
      </c>
      <c r="K415" s="20">
        <f t="shared" si="8"/>
        <v>977.07999999999993</v>
      </c>
      <c r="L415" s="20">
        <f t="shared" si="8"/>
        <v>669.1</v>
      </c>
      <c r="M415" s="20">
        <f t="shared" si="8"/>
        <v>207.74</v>
      </c>
      <c r="N415" s="20">
        <f t="shared" si="8"/>
        <v>630.03</v>
      </c>
      <c r="O415" s="20">
        <f t="shared" si="8"/>
        <v>11259.43</v>
      </c>
    </row>
    <row r="416" spans="1:15">
      <c r="A416" s="16" t="s">
        <v>56</v>
      </c>
      <c r="B416" s="16" t="s">
        <v>114</v>
      </c>
      <c r="C416" s="20">
        <f t="shared" si="8"/>
        <v>441.30000000000007</v>
      </c>
      <c r="D416" s="20">
        <f t="shared" si="8"/>
        <v>559.01</v>
      </c>
      <c r="E416" s="20">
        <f t="shared" si="8"/>
        <v>404.06000000000006</v>
      </c>
      <c r="F416" s="20">
        <f t="shared" si="8"/>
        <v>9217</v>
      </c>
      <c r="G416" s="20">
        <f t="shared" si="8"/>
        <v>901.17</v>
      </c>
      <c r="H416" s="20">
        <f t="shared" si="8"/>
        <v>168.8</v>
      </c>
      <c r="I416" s="20">
        <f t="shared" si="8"/>
        <v>205.68</v>
      </c>
      <c r="J416" s="20">
        <f t="shared" si="8"/>
        <v>822</v>
      </c>
      <c r="K416" s="20">
        <f t="shared" si="8"/>
        <v>564.66</v>
      </c>
      <c r="L416" s="20">
        <f t="shared" si="8"/>
        <v>1651.06</v>
      </c>
      <c r="M416" s="20">
        <f t="shared" si="8"/>
        <v>418.28</v>
      </c>
      <c r="N416" s="20">
        <f t="shared" si="8"/>
        <v>1936.88</v>
      </c>
      <c r="O416" s="20">
        <f t="shared" si="8"/>
        <v>17289.900000000001</v>
      </c>
    </row>
    <row r="417" spans="1:15">
      <c r="A417" s="16" t="s">
        <v>57</v>
      </c>
      <c r="B417" s="16" t="s">
        <v>114</v>
      </c>
      <c r="C417" s="20">
        <f t="shared" si="8"/>
        <v>95.300000000000011</v>
      </c>
      <c r="D417" s="20">
        <f t="shared" si="8"/>
        <v>36.200000000000003</v>
      </c>
      <c r="E417" s="20">
        <f t="shared" si="8"/>
        <v>0</v>
      </c>
      <c r="F417" s="20">
        <f t="shared" si="8"/>
        <v>47</v>
      </c>
      <c r="G417" s="20">
        <f t="shared" si="8"/>
        <v>1880.6299999999999</v>
      </c>
      <c r="H417" s="20">
        <f t="shared" si="8"/>
        <v>1373.4</v>
      </c>
      <c r="I417" s="20">
        <f t="shared" si="8"/>
        <v>4.32</v>
      </c>
      <c r="J417" s="20">
        <f t="shared" si="8"/>
        <v>14</v>
      </c>
      <c r="K417" s="20">
        <f t="shared" si="8"/>
        <v>60.59</v>
      </c>
      <c r="L417" s="20">
        <f t="shared" si="8"/>
        <v>131.68</v>
      </c>
      <c r="M417" s="20">
        <f t="shared" si="8"/>
        <v>0</v>
      </c>
      <c r="N417" s="20">
        <f t="shared" si="8"/>
        <v>0</v>
      </c>
      <c r="O417" s="20">
        <f t="shared" si="8"/>
        <v>3643.1199999999994</v>
      </c>
    </row>
    <row r="418" spans="1:15">
      <c r="A418" s="16" t="s">
        <v>58</v>
      </c>
      <c r="B418" s="16" t="s">
        <v>114</v>
      </c>
      <c r="C418" s="20">
        <f t="shared" si="8"/>
        <v>0</v>
      </c>
      <c r="D418" s="20">
        <f t="shared" si="8"/>
        <v>0.61</v>
      </c>
      <c r="E418" s="20">
        <f t="shared" si="8"/>
        <v>0</v>
      </c>
      <c r="F418" s="20">
        <f t="shared" si="8"/>
        <v>0</v>
      </c>
      <c r="G418" s="20">
        <f t="shared" si="8"/>
        <v>0</v>
      </c>
      <c r="H418" s="20">
        <f t="shared" si="8"/>
        <v>0</v>
      </c>
      <c r="I418" s="20">
        <f t="shared" si="8"/>
        <v>0</v>
      </c>
      <c r="J418" s="20">
        <f t="shared" si="8"/>
        <v>0</v>
      </c>
      <c r="K418" s="20">
        <f t="shared" si="8"/>
        <v>0</v>
      </c>
      <c r="L418" s="20">
        <f t="shared" si="8"/>
        <v>0</v>
      </c>
      <c r="M418" s="20">
        <f t="shared" si="8"/>
        <v>141.82999999999998</v>
      </c>
      <c r="N418" s="20">
        <f t="shared" si="8"/>
        <v>0</v>
      </c>
      <c r="O418" s="20">
        <f t="shared" si="8"/>
        <v>142.44</v>
      </c>
    </row>
    <row r="419" spans="1:15">
      <c r="A419" s="16" t="s">
        <v>59</v>
      </c>
      <c r="B419" s="16" t="s">
        <v>114</v>
      </c>
      <c r="C419" s="20">
        <f t="shared" si="8"/>
        <v>5417.2000000000007</v>
      </c>
      <c r="D419" s="20">
        <f t="shared" si="8"/>
        <v>1820.6100000000001</v>
      </c>
      <c r="E419" s="20">
        <f t="shared" si="8"/>
        <v>1767.28</v>
      </c>
      <c r="F419" s="20">
        <f t="shared" si="8"/>
        <v>23182</v>
      </c>
      <c r="G419" s="20">
        <f t="shared" si="8"/>
        <v>13162.310000000001</v>
      </c>
      <c r="H419" s="20">
        <f t="shared" si="8"/>
        <v>19963.399999999998</v>
      </c>
      <c r="I419" s="20">
        <f t="shared" si="8"/>
        <v>284.47000000000003</v>
      </c>
      <c r="J419" s="20">
        <f t="shared" si="8"/>
        <v>8413</v>
      </c>
      <c r="K419" s="20">
        <f t="shared" si="8"/>
        <v>1417.1799999999998</v>
      </c>
      <c r="L419" s="20">
        <f t="shared" si="8"/>
        <v>11542.529999999999</v>
      </c>
      <c r="M419" s="20">
        <f t="shared" si="8"/>
        <v>691.64</v>
      </c>
      <c r="N419" s="20">
        <f t="shared" si="8"/>
        <v>10637.5</v>
      </c>
      <c r="O419" s="20">
        <f t="shared" si="8"/>
        <v>98299.12</v>
      </c>
    </row>
    <row r="420" spans="1:15">
      <c r="A420" s="16" t="s">
        <v>60</v>
      </c>
      <c r="B420" s="16" t="s">
        <v>114</v>
      </c>
      <c r="C420" s="20">
        <f t="shared" si="8"/>
        <v>763.69999999999993</v>
      </c>
      <c r="D420" s="20">
        <f t="shared" si="8"/>
        <v>66.05</v>
      </c>
      <c r="E420" s="20">
        <f t="shared" si="8"/>
        <v>1739.15</v>
      </c>
      <c r="F420" s="20">
        <f t="shared" si="8"/>
        <v>6088</v>
      </c>
      <c r="G420" s="20">
        <f t="shared" si="8"/>
        <v>510.16999999999996</v>
      </c>
      <c r="H420" s="20">
        <f t="shared" si="8"/>
        <v>499.29999999999995</v>
      </c>
      <c r="I420" s="20">
        <f t="shared" si="8"/>
        <v>11.3</v>
      </c>
      <c r="J420" s="20">
        <f t="shared" si="8"/>
        <v>2347</v>
      </c>
      <c r="K420" s="20">
        <f t="shared" si="8"/>
        <v>3.31</v>
      </c>
      <c r="L420" s="20">
        <f t="shared" si="8"/>
        <v>1119.56</v>
      </c>
      <c r="M420" s="20">
        <f t="shared" si="8"/>
        <v>836.03</v>
      </c>
      <c r="N420" s="20">
        <f t="shared" si="8"/>
        <v>4082.65</v>
      </c>
      <c r="O420" s="20">
        <f t="shared" si="8"/>
        <v>18066.22</v>
      </c>
    </row>
    <row r="421" spans="1:15">
      <c r="A421" s="16" t="s">
        <v>61</v>
      </c>
      <c r="B421" s="16" t="s">
        <v>114</v>
      </c>
      <c r="C421" s="20">
        <f t="shared" si="8"/>
        <v>1309.3000000000002</v>
      </c>
      <c r="D421" s="20">
        <f t="shared" si="8"/>
        <v>169.48</v>
      </c>
      <c r="E421" s="20">
        <f t="shared" si="8"/>
        <v>262.71999999999997</v>
      </c>
      <c r="F421" s="20">
        <f t="shared" si="8"/>
        <v>2999</v>
      </c>
      <c r="G421" s="20">
        <f t="shared" si="8"/>
        <v>1800.93</v>
      </c>
      <c r="H421" s="20">
        <f t="shared" si="8"/>
        <v>1491.9</v>
      </c>
      <c r="I421" s="20">
        <f t="shared" si="8"/>
        <v>33.43</v>
      </c>
      <c r="J421" s="20">
        <f t="shared" si="8"/>
        <v>897</v>
      </c>
      <c r="K421" s="20">
        <f t="shared" si="8"/>
        <v>79.819999999999993</v>
      </c>
      <c r="L421" s="20">
        <f t="shared" si="8"/>
        <v>585.87000000000012</v>
      </c>
      <c r="M421" s="20">
        <f t="shared" si="8"/>
        <v>253.42000000000002</v>
      </c>
      <c r="N421" s="20">
        <f t="shared" si="8"/>
        <v>5626.93</v>
      </c>
      <c r="O421" s="20">
        <f t="shared" si="8"/>
        <v>15509.8</v>
      </c>
    </row>
    <row r="422" spans="1:15">
      <c r="A422" s="16" t="s">
        <v>62</v>
      </c>
      <c r="B422" s="16" t="s">
        <v>114</v>
      </c>
      <c r="C422" s="20">
        <f t="shared" ref="C422:O437" si="9">C347+C272+C197+C120+C45</f>
        <v>12883.5</v>
      </c>
      <c r="D422" s="20">
        <f t="shared" si="9"/>
        <v>5091.24</v>
      </c>
      <c r="E422" s="20">
        <f t="shared" si="9"/>
        <v>19333.7</v>
      </c>
      <c r="F422" s="20">
        <f t="shared" si="9"/>
        <v>74707</v>
      </c>
      <c r="G422" s="20">
        <f t="shared" si="9"/>
        <v>25441.94</v>
      </c>
      <c r="H422" s="20">
        <f t="shared" si="9"/>
        <v>23852.199999999997</v>
      </c>
      <c r="I422" s="20">
        <f t="shared" si="9"/>
        <v>1588.88</v>
      </c>
      <c r="J422" s="20">
        <f t="shared" si="9"/>
        <v>8544</v>
      </c>
      <c r="K422" s="20">
        <f t="shared" si="9"/>
        <v>3739.73</v>
      </c>
      <c r="L422" s="20">
        <f t="shared" si="9"/>
        <v>5603.16</v>
      </c>
      <c r="M422" s="20">
        <f t="shared" si="9"/>
        <v>8169.19</v>
      </c>
      <c r="N422" s="20">
        <f t="shared" si="9"/>
        <v>14257.920000000002</v>
      </c>
      <c r="O422" s="20">
        <f t="shared" si="9"/>
        <v>203212.46000000002</v>
      </c>
    </row>
    <row r="423" spans="1:15">
      <c r="A423" s="16" t="s">
        <v>63</v>
      </c>
      <c r="B423" s="16" t="s">
        <v>114</v>
      </c>
      <c r="C423" s="20">
        <f t="shared" si="9"/>
        <v>499.7</v>
      </c>
      <c r="D423" s="20">
        <f t="shared" si="9"/>
        <v>373.34</v>
      </c>
      <c r="E423" s="20">
        <f t="shared" si="9"/>
        <v>271.76</v>
      </c>
      <c r="F423" s="20">
        <f t="shared" si="9"/>
        <v>4779</v>
      </c>
      <c r="G423" s="20">
        <f t="shared" si="9"/>
        <v>1085.5199999999998</v>
      </c>
      <c r="H423" s="20">
        <f t="shared" si="9"/>
        <v>761.7</v>
      </c>
      <c r="I423" s="20">
        <f t="shared" si="9"/>
        <v>35.479999999999997</v>
      </c>
      <c r="J423" s="20">
        <f t="shared" si="9"/>
        <v>2006</v>
      </c>
      <c r="K423" s="20">
        <f t="shared" si="9"/>
        <v>1156.0800000000002</v>
      </c>
      <c r="L423" s="20">
        <f t="shared" si="9"/>
        <v>315.97000000000003</v>
      </c>
      <c r="M423" s="20">
        <f t="shared" si="9"/>
        <v>93.05</v>
      </c>
      <c r="N423" s="20">
        <f t="shared" si="9"/>
        <v>4225.33</v>
      </c>
      <c r="O423" s="20">
        <f t="shared" si="9"/>
        <v>15602.93</v>
      </c>
    </row>
    <row r="424" spans="1:15">
      <c r="A424" s="16" t="s">
        <v>65</v>
      </c>
      <c r="B424" s="16" t="s">
        <v>114</v>
      </c>
      <c r="C424" s="20">
        <f t="shared" si="9"/>
        <v>779.1</v>
      </c>
      <c r="D424" s="20">
        <f t="shared" si="9"/>
        <v>251.61</v>
      </c>
      <c r="E424" s="20">
        <f t="shared" si="9"/>
        <v>397.9</v>
      </c>
      <c r="F424" s="20">
        <f t="shared" si="9"/>
        <v>3086</v>
      </c>
      <c r="G424" s="20">
        <f t="shared" si="9"/>
        <v>1885.1599999999999</v>
      </c>
      <c r="H424" s="20">
        <f t="shared" si="9"/>
        <v>2886</v>
      </c>
      <c r="I424" s="20">
        <f t="shared" si="9"/>
        <v>14.190000000000001</v>
      </c>
      <c r="J424" s="20">
        <f t="shared" si="9"/>
        <v>711</v>
      </c>
      <c r="K424" s="20">
        <f t="shared" si="9"/>
        <v>286.99</v>
      </c>
      <c r="L424" s="20">
        <f t="shared" si="9"/>
        <v>145.9</v>
      </c>
      <c r="M424" s="20">
        <f t="shared" si="9"/>
        <v>165.51</v>
      </c>
      <c r="N424" s="20">
        <f t="shared" si="9"/>
        <v>1694.92</v>
      </c>
      <c r="O424" s="20">
        <f t="shared" si="9"/>
        <v>12304.279999999999</v>
      </c>
    </row>
    <row r="425" spans="1:15">
      <c r="A425" s="16" t="s">
        <v>66</v>
      </c>
      <c r="B425" s="16" t="s">
        <v>114</v>
      </c>
      <c r="C425" s="20">
        <f t="shared" si="9"/>
        <v>77.099999999999994</v>
      </c>
      <c r="D425" s="20">
        <f t="shared" si="9"/>
        <v>44.48</v>
      </c>
      <c r="E425" s="20">
        <f t="shared" si="9"/>
        <v>49.31</v>
      </c>
      <c r="F425" s="20">
        <f t="shared" si="9"/>
        <v>818</v>
      </c>
      <c r="G425" s="20">
        <f t="shared" si="9"/>
        <v>7.7200000000000006</v>
      </c>
      <c r="H425" s="20">
        <f t="shared" si="9"/>
        <v>177.1</v>
      </c>
      <c r="I425" s="20">
        <f t="shared" si="9"/>
        <v>10.52</v>
      </c>
      <c r="J425" s="20">
        <f t="shared" si="9"/>
        <v>195</v>
      </c>
      <c r="K425" s="20">
        <f t="shared" si="9"/>
        <v>50.24</v>
      </c>
      <c r="L425" s="20">
        <f t="shared" si="9"/>
        <v>88.41</v>
      </c>
      <c r="M425" s="20">
        <f t="shared" si="9"/>
        <v>92.08</v>
      </c>
      <c r="N425" s="20">
        <f t="shared" si="9"/>
        <v>9.1300000000000008</v>
      </c>
      <c r="O425" s="20">
        <f t="shared" si="9"/>
        <v>1619.0900000000001</v>
      </c>
    </row>
    <row r="426" spans="1:15">
      <c r="A426" s="16" t="s">
        <v>68</v>
      </c>
      <c r="B426" s="16" t="s">
        <v>114</v>
      </c>
      <c r="C426" s="20">
        <f t="shared" si="9"/>
        <v>17.2</v>
      </c>
      <c r="D426" s="20">
        <f t="shared" si="9"/>
        <v>1.44</v>
      </c>
      <c r="E426" s="20">
        <f t="shared" si="9"/>
        <v>32.18</v>
      </c>
      <c r="F426" s="20">
        <f t="shared" si="9"/>
        <v>48</v>
      </c>
      <c r="G426" s="20">
        <f t="shared" si="9"/>
        <v>427.5</v>
      </c>
      <c r="H426" s="20">
        <f t="shared" si="9"/>
        <v>28.5</v>
      </c>
      <c r="I426" s="20">
        <f t="shared" si="9"/>
        <v>4.76</v>
      </c>
      <c r="J426" s="20">
        <f t="shared" si="9"/>
        <v>0</v>
      </c>
      <c r="K426" s="20">
        <f t="shared" si="9"/>
        <v>9.7999999999999989</v>
      </c>
      <c r="L426" s="20">
        <f t="shared" si="9"/>
        <v>34.03</v>
      </c>
      <c r="M426" s="20">
        <f t="shared" si="9"/>
        <v>114.28</v>
      </c>
      <c r="N426" s="20">
        <f t="shared" si="9"/>
        <v>2.2799999999999998</v>
      </c>
      <c r="O426" s="20">
        <f t="shared" si="9"/>
        <v>719.97</v>
      </c>
    </row>
    <row r="427" spans="1:15">
      <c r="A427" s="16" t="s">
        <v>69</v>
      </c>
      <c r="B427" s="16" t="s">
        <v>114</v>
      </c>
      <c r="C427" s="20">
        <f t="shared" si="9"/>
        <v>149.39999999999998</v>
      </c>
      <c r="D427" s="20">
        <f t="shared" si="9"/>
        <v>114.53999999999999</v>
      </c>
      <c r="E427" s="20">
        <f t="shared" si="9"/>
        <v>289.7</v>
      </c>
      <c r="F427" s="20">
        <f t="shared" si="9"/>
        <v>2432</v>
      </c>
      <c r="G427" s="20">
        <f t="shared" si="9"/>
        <v>856.92000000000007</v>
      </c>
      <c r="H427" s="20">
        <f t="shared" si="9"/>
        <v>667.3</v>
      </c>
      <c r="I427" s="20">
        <f t="shared" si="9"/>
        <v>55.47</v>
      </c>
      <c r="J427" s="20">
        <f t="shared" si="9"/>
        <v>237</v>
      </c>
      <c r="K427" s="20">
        <f t="shared" si="9"/>
        <v>140.96</v>
      </c>
      <c r="L427" s="20">
        <f t="shared" si="9"/>
        <v>381.25</v>
      </c>
      <c r="M427" s="20">
        <f t="shared" si="9"/>
        <v>594.08999999999992</v>
      </c>
      <c r="N427" s="20">
        <f t="shared" si="9"/>
        <v>687.1</v>
      </c>
      <c r="O427" s="20">
        <f t="shared" si="9"/>
        <v>6605.7300000000005</v>
      </c>
    </row>
    <row r="428" spans="1:15">
      <c r="A428" s="16" t="s">
        <v>71</v>
      </c>
      <c r="B428" s="16" t="s">
        <v>114</v>
      </c>
      <c r="C428" s="20">
        <f t="shared" si="9"/>
        <v>385.5</v>
      </c>
      <c r="D428" s="20">
        <f t="shared" si="9"/>
        <v>139.63</v>
      </c>
      <c r="E428" s="20">
        <f t="shared" si="9"/>
        <v>742.96</v>
      </c>
      <c r="F428" s="20">
        <f t="shared" si="9"/>
        <v>5592</v>
      </c>
      <c r="G428" s="20">
        <f t="shared" si="9"/>
        <v>772.83</v>
      </c>
      <c r="H428" s="20">
        <f t="shared" si="9"/>
        <v>2248.3000000000002</v>
      </c>
      <c r="I428" s="20">
        <f t="shared" si="9"/>
        <v>174.61</v>
      </c>
      <c r="J428" s="20">
        <f t="shared" si="9"/>
        <v>581</v>
      </c>
      <c r="K428" s="20">
        <f t="shared" si="9"/>
        <v>159.56</v>
      </c>
      <c r="L428" s="20">
        <f t="shared" si="9"/>
        <v>657.37</v>
      </c>
      <c r="M428" s="20">
        <f t="shared" si="9"/>
        <v>615.42000000000007</v>
      </c>
      <c r="N428" s="20">
        <f t="shared" si="9"/>
        <v>2161.7399999999998</v>
      </c>
      <c r="O428" s="20">
        <f t="shared" si="9"/>
        <v>14230.919999999998</v>
      </c>
    </row>
    <row r="429" spans="1:15">
      <c r="A429" s="16" t="s">
        <v>72</v>
      </c>
      <c r="B429" s="16" t="s">
        <v>114</v>
      </c>
      <c r="C429" s="20">
        <f t="shared" si="9"/>
        <v>385.6</v>
      </c>
      <c r="D429" s="20">
        <f t="shared" si="9"/>
        <v>513.04</v>
      </c>
      <c r="E429" s="20">
        <f t="shared" si="9"/>
        <v>514.63</v>
      </c>
      <c r="F429" s="20">
        <f t="shared" si="9"/>
        <v>2676</v>
      </c>
      <c r="G429" s="20">
        <f t="shared" si="9"/>
        <v>4654.08</v>
      </c>
      <c r="H429" s="20">
        <f t="shared" si="9"/>
        <v>1828.7000000000003</v>
      </c>
      <c r="I429" s="20">
        <f t="shared" si="9"/>
        <v>168.1</v>
      </c>
      <c r="J429" s="20">
        <f t="shared" si="9"/>
        <v>770</v>
      </c>
      <c r="K429" s="20">
        <f t="shared" si="9"/>
        <v>376.95</v>
      </c>
      <c r="L429" s="20">
        <f t="shared" si="9"/>
        <v>372.43</v>
      </c>
      <c r="M429" s="20">
        <f t="shared" si="9"/>
        <v>449.47</v>
      </c>
      <c r="N429" s="20">
        <f t="shared" si="9"/>
        <v>3683.1899999999996</v>
      </c>
      <c r="O429" s="20">
        <f t="shared" si="9"/>
        <v>16392.189999999999</v>
      </c>
    </row>
    <row r="430" spans="1:15">
      <c r="A430" s="16" t="s">
        <v>73</v>
      </c>
      <c r="B430" s="16" t="s">
        <v>114</v>
      </c>
      <c r="C430" s="20">
        <f t="shared" si="9"/>
        <v>247.3</v>
      </c>
      <c r="D430" s="20">
        <f t="shared" si="9"/>
        <v>107.82000000000001</v>
      </c>
      <c r="E430" s="20">
        <f t="shared" si="9"/>
        <v>189</v>
      </c>
      <c r="F430" s="20">
        <f t="shared" si="9"/>
        <v>5709</v>
      </c>
      <c r="G430" s="20">
        <f t="shared" si="9"/>
        <v>1619.1399999999999</v>
      </c>
      <c r="H430" s="20">
        <f t="shared" si="9"/>
        <v>1137.6999999999998</v>
      </c>
      <c r="I430" s="20">
        <f t="shared" si="9"/>
        <v>69.16</v>
      </c>
      <c r="J430" s="20">
        <f t="shared" si="9"/>
        <v>231</v>
      </c>
      <c r="K430" s="20">
        <f t="shared" si="9"/>
        <v>126.51</v>
      </c>
      <c r="L430" s="20">
        <f t="shared" si="9"/>
        <v>129.70999999999998</v>
      </c>
      <c r="M430" s="20">
        <f t="shared" si="9"/>
        <v>535.98</v>
      </c>
      <c r="N430" s="20">
        <f t="shared" si="9"/>
        <v>766.99</v>
      </c>
      <c r="O430" s="20">
        <f t="shared" si="9"/>
        <v>10869.31</v>
      </c>
    </row>
    <row r="431" spans="1:15">
      <c r="A431" s="16" t="s">
        <v>74</v>
      </c>
      <c r="B431" s="16" t="s">
        <v>114</v>
      </c>
      <c r="C431" s="20">
        <f t="shared" si="9"/>
        <v>303.3</v>
      </c>
      <c r="D431" s="20">
        <f t="shared" si="9"/>
        <v>0</v>
      </c>
      <c r="E431" s="20">
        <f t="shared" si="9"/>
        <v>58.79</v>
      </c>
      <c r="F431" s="20">
        <f t="shared" si="9"/>
        <v>0</v>
      </c>
      <c r="G431" s="20">
        <f t="shared" si="9"/>
        <v>1171.99</v>
      </c>
      <c r="H431" s="20">
        <f t="shared" si="9"/>
        <v>724.9</v>
      </c>
      <c r="I431" s="20">
        <f t="shared" si="9"/>
        <v>2.77</v>
      </c>
      <c r="J431" s="20">
        <f t="shared" si="9"/>
        <v>38</v>
      </c>
      <c r="K431" s="20">
        <f t="shared" si="9"/>
        <v>5.05</v>
      </c>
      <c r="L431" s="20">
        <f t="shared" si="9"/>
        <v>31.76</v>
      </c>
      <c r="M431" s="20">
        <f t="shared" si="9"/>
        <v>89.08</v>
      </c>
      <c r="N431" s="20">
        <f t="shared" si="9"/>
        <v>840.04</v>
      </c>
      <c r="O431" s="20">
        <f t="shared" si="9"/>
        <v>3265.6800000000003</v>
      </c>
    </row>
    <row r="432" spans="1:15">
      <c r="A432" s="16" t="s">
        <v>76</v>
      </c>
      <c r="B432" s="16" t="s">
        <v>114</v>
      </c>
      <c r="C432" s="20">
        <f t="shared" si="9"/>
        <v>0</v>
      </c>
      <c r="D432" s="20">
        <v>0</v>
      </c>
      <c r="E432" s="20">
        <f t="shared" si="9"/>
        <v>0</v>
      </c>
      <c r="F432" s="20">
        <f t="shared" si="9"/>
        <v>0</v>
      </c>
      <c r="G432" s="20">
        <f t="shared" si="9"/>
        <v>0</v>
      </c>
      <c r="H432" s="20">
        <f t="shared" si="9"/>
        <v>0</v>
      </c>
      <c r="I432" s="20">
        <f t="shared" si="9"/>
        <v>0</v>
      </c>
      <c r="J432" s="20">
        <f t="shared" si="9"/>
        <v>0</v>
      </c>
      <c r="K432" s="20">
        <f t="shared" si="9"/>
        <v>0</v>
      </c>
      <c r="L432" s="20">
        <f t="shared" si="9"/>
        <v>0</v>
      </c>
      <c r="M432" s="20">
        <f t="shared" si="9"/>
        <v>0</v>
      </c>
      <c r="N432" s="20">
        <f t="shared" si="9"/>
        <v>0</v>
      </c>
      <c r="O432" s="20">
        <f t="shared" si="9"/>
        <v>0</v>
      </c>
    </row>
    <row r="433" spans="1:15">
      <c r="A433" s="16" t="s">
        <v>75</v>
      </c>
      <c r="B433" s="16" t="s">
        <v>114</v>
      </c>
      <c r="C433" s="20">
        <f t="shared" si="9"/>
        <v>1021.3</v>
      </c>
      <c r="D433" s="20">
        <f t="shared" si="9"/>
        <v>384.62</v>
      </c>
      <c r="E433" s="20">
        <f t="shared" si="9"/>
        <v>381.82000000000005</v>
      </c>
      <c r="F433" s="20">
        <f t="shared" si="9"/>
        <v>3597</v>
      </c>
      <c r="G433" s="20">
        <f t="shared" si="9"/>
        <v>2824.84</v>
      </c>
      <c r="H433" s="20">
        <f t="shared" si="9"/>
        <v>3238.3999999999996</v>
      </c>
      <c r="I433" s="20">
        <f t="shared" si="9"/>
        <v>211.04000000000002</v>
      </c>
      <c r="J433" s="20">
        <f t="shared" si="9"/>
        <v>1474</v>
      </c>
      <c r="K433" s="20">
        <f t="shared" si="9"/>
        <v>948.17000000000007</v>
      </c>
      <c r="L433" s="20">
        <f t="shared" si="9"/>
        <v>1341.83</v>
      </c>
      <c r="M433" s="20">
        <f t="shared" si="9"/>
        <v>571.47</v>
      </c>
      <c r="N433" s="20">
        <f t="shared" si="9"/>
        <v>2401.42</v>
      </c>
      <c r="O433" s="20">
        <f t="shared" si="9"/>
        <v>18395.909999999996</v>
      </c>
    </row>
    <row r="434" spans="1:15">
      <c r="A434" s="16" t="s">
        <v>78</v>
      </c>
      <c r="B434" s="16" t="s">
        <v>114</v>
      </c>
      <c r="C434" s="20">
        <f t="shared" si="9"/>
        <v>2261</v>
      </c>
      <c r="D434" s="20">
        <f t="shared" si="9"/>
        <v>326.65000000000003</v>
      </c>
      <c r="E434" s="20">
        <f t="shared" si="9"/>
        <v>604.15</v>
      </c>
      <c r="F434" s="20">
        <f t="shared" si="9"/>
        <v>1325</v>
      </c>
      <c r="G434" s="20">
        <f t="shared" si="9"/>
        <v>7438.11</v>
      </c>
      <c r="H434" s="20">
        <f t="shared" si="9"/>
        <v>3301.9</v>
      </c>
      <c r="I434" s="20">
        <f t="shared" si="9"/>
        <v>119.45</v>
      </c>
      <c r="J434" s="20">
        <f t="shared" si="9"/>
        <v>3561</v>
      </c>
      <c r="K434" s="20">
        <f t="shared" si="9"/>
        <v>493.6</v>
      </c>
      <c r="L434" s="20">
        <f t="shared" si="9"/>
        <v>1081.26</v>
      </c>
      <c r="M434" s="20">
        <f t="shared" si="9"/>
        <v>367.57</v>
      </c>
      <c r="N434" s="20">
        <f t="shared" si="9"/>
        <v>1885.54</v>
      </c>
      <c r="O434" s="20">
        <f t="shared" si="9"/>
        <v>22765.23</v>
      </c>
    </row>
    <row r="435" spans="1:15">
      <c r="A435" s="16" t="s">
        <v>79</v>
      </c>
      <c r="B435" s="16" t="s">
        <v>114</v>
      </c>
      <c r="C435" s="20">
        <f t="shared" si="9"/>
        <v>138.9</v>
      </c>
      <c r="D435" s="20">
        <f t="shared" si="9"/>
        <v>57.589999999999996</v>
      </c>
      <c r="E435" s="20">
        <f t="shared" si="9"/>
        <v>376.64000000000004</v>
      </c>
      <c r="F435" s="20">
        <f t="shared" si="9"/>
        <v>3672</v>
      </c>
      <c r="G435" s="20">
        <f t="shared" si="9"/>
        <v>964.56000000000006</v>
      </c>
      <c r="H435" s="20">
        <f t="shared" si="9"/>
        <v>1001.5999999999999</v>
      </c>
      <c r="I435" s="20">
        <f t="shared" si="9"/>
        <v>33.04</v>
      </c>
      <c r="J435" s="20">
        <f t="shared" si="9"/>
        <v>206</v>
      </c>
      <c r="K435" s="20">
        <f t="shared" si="9"/>
        <v>186.73999999999998</v>
      </c>
      <c r="L435" s="20">
        <f t="shared" si="9"/>
        <v>539.70000000000005</v>
      </c>
      <c r="M435" s="20">
        <f t="shared" si="9"/>
        <v>44.059999999999995</v>
      </c>
      <c r="N435" s="20">
        <f t="shared" si="9"/>
        <v>158.65</v>
      </c>
      <c r="O435" s="20">
        <f t="shared" si="9"/>
        <v>7379.48</v>
      </c>
    </row>
    <row r="436" spans="1:15">
      <c r="A436" s="16" t="s">
        <v>80</v>
      </c>
      <c r="B436" s="16" t="s">
        <v>114</v>
      </c>
      <c r="C436" s="20">
        <f t="shared" si="9"/>
        <v>0</v>
      </c>
      <c r="D436" s="20">
        <f t="shared" si="9"/>
        <v>0</v>
      </c>
      <c r="E436" s="20">
        <f t="shared" si="9"/>
        <v>0.12</v>
      </c>
      <c r="F436" s="20">
        <f t="shared" si="9"/>
        <v>0</v>
      </c>
      <c r="G436" s="20">
        <f t="shared" si="9"/>
        <v>0</v>
      </c>
      <c r="H436" s="20">
        <f t="shared" si="9"/>
        <v>17.899999999999999</v>
      </c>
      <c r="I436" s="20">
        <f t="shared" si="9"/>
        <v>0.4</v>
      </c>
      <c r="J436" s="20">
        <f t="shared" si="9"/>
        <v>0</v>
      </c>
      <c r="K436" s="20">
        <f t="shared" si="9"/>
        <v>0</v>
      </c>
      <c r="L436" s="20">
        <f t="shared" si="9"/>
        <v>0</v>
      </c>
      <c r="M436" s="20">
        <f t="shared" si="9"/>
        <v>0</v>
      </c>
      <c r="N436" s="20">
        <f t="shared" si="9"/>
        <v>0</v>
      </c>
      <c r="O436" s="20">
        <f t="shared" si="9"/>
        <v>18.419999999999998</v>
      </c>
    </row>
    <row r="437" spans="1:15">
      <c r="A437" s="16" t="s">
        <v>81</v>
      </c>
      <c r="B437" s="16" t="s">
        <v>114</v>
      </c>
      <c r="C437" s="20">
        <f t="shared" si="9"/>
        <v>64.5</v>
      </c>
      <c r="D437" s="20">
        <f t="shared" si="9"/>
        <v>38.44</v>
      </c>
      <c r="E437" s="20">
        <f t="shared" si="9"/>
        <v>160.31</v>
      </c>
      <c r="F437" s="20">
        <f t="shared" si="9"/>
        <v>661</v>
      </c>
      <c r="G437" s="20">
        <f t="shared" si="9"/>
        <v>430.98</v>
      </c>
      <c r="H437" s="20">
        <f t="shared" si="9"/>
        <v>365</v>
      </c>
      <c r="I437" s="20">
        <f t="shared" si="9"/>
        <v>21.96</v>
      </c>
      <c r="J437" s="20">
        <f t="shared" si="9"/>
        <v>250</v>
      </c>
      <c r="K437" s="20">
        <f t="shared" si="9"/>
        <v>292.02000000000004</v>
      </c>
      <c r="L437" s="20">
        <f t="shared" si="9"/>
        <v>222.79000000000002</v>
      </c>
      <c r="M437" s="20">
        <f t="shared" si="9"/>
        <v>180.42000000000002</v>
      </c>
      <c r="N437" s="20">
        <f t="shared" si="9"/>
        <v>875.42</v>
      </c>
      <c r="O437" s="20">
        <f t="shared" si="9"/>
        <v>3562.84</v>
      </c>
    </row>
    <row r="438" spans="1:15">
      <c r="A438" s="16" t="s">
        <v>83</v>
      </c>
      <c r="B438" s="16" t="s">
        <v>114</v>
      </c>
      <c r="C438" s="20">
        <f t="shared" ref="C438:O453" si="10">C363+C288+C213+C136+C61</f>
        <v>24.6</v>
      </c>
      <c r="D438" s="20">
        <f t="shared" si="10"/>
        <v>47.889999999999993</v>
      </c>
      <c r="E438" s="20">
        <f t="shared" si="10"/>
        <v>51.580000000000005</v>
      </c>
      <c r="F438" s="20">
        <f t="shared" si="10"/>
        <v>374</v>
      </c>
      <c r="G438" s="20">
        <f t="shared" si="10"/>
        <v>507.45000000000005</v>
      </c>
      <c r="H438" s="20">
        <f t="shared" si="10"/>
        <v>600.79999999999995</v>
      </c>
      <c r="I438" s="20">
        <f t="shared" si="10"/>
        <v>96.82</v>
      </c>
      <c r="J438" s="20">
        <f t="shared" si="10"/>
        <v>152</v>
      </c>
      <c r="K438" s="20">
        <f t="shared" si="10"/>
        <v>34.06</v>
      </c>
      <c r="L438" s="20">
        <f t="shared" si="10"/>
        <v>86.649999999999991</v>
      </c>
      <c r="M438" s="20">
        <f t="shared" si="10"/>
        <v>80.509999999999991</v>
      </c>
      <c r="N438" s="20">
        <f t="shared" si="10"/>
        <v>566.12</v>
      </c>
      <c r="O438" s="20">
        <f t="shared" si="10"/>
        <v>2622.48</v>
      </c>
    </row>
    <row r="439" spans="1:15">
      <c r="A439" s="16" t="s">
        <v>84</v>
      </c>
      <c r="B439" s="16" t="s">
        <v>114</v>
      </c>
      <c r="C439" s="20">
        <f t="shared" si="10"/>
        <v>742.2</v>
      </c>
      <c r="D439" s="20">
        <f t="shared" si="10"/>
        <v>378.73</v>
      </c>
      <c r="E439" s="20">
        <f t="shared" si="10"/>
        <v>521.69000000000005</v>
      </c>
      <c r="F439" s="20">
        <f t="shared" si="10"/>
        <v>5527</v>
      </c>
      <c r="G439" s="20">
        <f t="shared" si="10"/>
        <v>3450.38</v>
      </c>
      <c r="H439" s="20">
        <f t="shared" si="10"/>
        <v>3715</v>
      </c>
      <c r="I439" s="20">
        <f t="shared" si="10"/>
        <v>309.15999999999997</v>
      </c>
      <c r="J439" s="20">
        <f t="shared" si="10"/>
        <v>2135</v>
      </c>
      <c r="K439" s="20">
        <f t="shared" si="10"/>
        <v>860.01</v>
      </c>
      <c r="L439" s="20">
        <f t="shared" si="10"/>
        <v>1212.22</v>
      </c>
      <c r="M439" s="20">
        <f t="shared" si="10"/>
        <v>1880.35</v>
      </c>
      <c r="N439" s="20">
        <f t="shared" si="10"/>
        <v>7600.34</v>
      </c>
      <c r="O439" s="20">
        <f t="shared" si="10"/>
        <v>28332.080000000002</v>
      </c>
    </row>
    <row r="440" spans="1:15">
      <c r="A440" s="16" t="s">
        <v>85</v>
      </c>
      <c r="B440" s="16" t="s">
        <v>114</v>
      </c>
      <c r="C440" s="20">
        <f t="shared" si="10"/>
        <v>1216.8</v>
      </c>
      <c r="D440" s="20">
        <f t="shared" si="10"/>
        <v>27.96</v>
      </c>
      <c r="E440" s="20">
        <f t="shared" si="10"/>
        <v>86.56</v>
      </c>
      <c r="F440" s="20">
        <f t="shared" si="10"/>
        <v>4269</v>
      </c>
      <c r="G440" s="20">
        <f t="shared" si="10"/>
        <v>4961.1100000000006</v>
      </c>
      <c r="H440" s="20">
        <f t="shared" si="10"/>
        <v>358</v>
      </c>
      <c r="I440" s="20">
        <f t="shared" si="10"/>
        <v>34.9</v>
      </c>
      <c r="J440" s="20">
        <f t="shared" si="10"/>
        <v>2388</v>
      </c>
      <c r="K440" s="20">
        <f t="shared" si="10"/>
        <v>557.28</v>
      </c>
      <c r="L440" s="20">
        <f t="shared" si="10"/>
        <v>496.01</v>
      </c>
      <c r="M440" s="20">
        <f t="shared" si="10"/>
        <v>172.59</v>
      </c>
      <c r="N440" s="20">
        <f t="shared" si="10"/>
        <v>3917.16</v>
      </c>
      <c r="O440" s="20">
        <f t="shared" si="10"/>
        <v>18485.369999999995</v>
      </c>
    </row>
    <row r="441" spans="1:15">
      <c r="A441" s="16" t="s">
        <v>86</v>
      </c>
      <c r="B441" s="16" t="s">
        <v>114</v>
      </c>
      <c r="C441" s="20">
        <f t="shared" si="10"/>
        <v>45.300000000000004</v>
      </c>
      <c r="D441" s="20">
        <f t="shared" si="10"/>
        <v>15.05</v>
      </c>
      <c r="E441" s="20">
        <f t="shared" si="10"/>
        <v>811.17000000000007</v>
      </c>
      <c r="F441" s="20">
        <f t="shared" si="10"/>
        <v>1584</v>
      </c>
      <c r="G441" s="20">
        <f t="shared" si="10"/>
        <v>525.18000000000006</v>
      </c>
      <c r="H441" s="20">
        <f t="shared" si="10"/>
        <v>2678.7000000000003</v>
      </c>
      <c r="I441" s="20">
        <f t="shared" si="10"/>
        <v>29.69</v>
      </c>
      <c r="J441" s="20">
        <f t="shared" si="10"/>
        <v>382</v>
      </c>
      <c r="K441" s="20">
        <f t="shared" si="10"/>
        <v>106.69</v>
      </c>
      <c r="L441" s="20">
        <f t="shared" si="10"/>
        <v>75.239999999999995</v>
      </c>
      <c r="M441" s="20">
        <f t="shared" si="10"/>
        <v>9.33</v>
      </c>
      <c r="N441" s="20">
        <f t="shared" si="10"/>
        <v>1481.49</v>
      </c>
      <c r="O441" s="20">
        <f t="shared" si="10"/>
        <v>7743.84</v>
      </c>
    </row>
    <row r="442" spans="1:15">
      <c r="A442" s="16" t="s">
        <v>88</v>
      </c>
      <c r="B442" s="16" t="s">
        <v>114</v>
      </c>
      <c r="C442" s="20">
        <f t="shared" si="10"/>
        <v>944.3</v>
      </c>
      <c r="D442" s="20">
        <f t="shared" si="10"/>
        <v>139.88999999999999</v>
      </c>
      <c r="E442" s="20">
        <f t="shared" si="10"/>
        <v>328</v>
      </c>
      <c r="F442" s="20">
        <f t="shared" si="10"/>
        <v>3928</v>
      </c>
      <c r="G442" s="20">
        <f t="shared" si="10"/>
        <v>3671.05</v>
      </c>
      <c r="H442" s="20">
        <f t="shared" si="10"/>
        <v>2990</v>
      </c>
      <c r="I442" s="20">
        <f t="shared" si="10"/>
        <v>206.63</v>
      </c>
      <c r="J442" s="20">
        <f t="shared" si="10"/>
        <v>960</v>
      </c>
      <c r="K442" s="20">
        <f t="shared" si="10"/>
        <v>197.17000000000002</v>
      </c>
      <c r="L442" s="20">
        <f t="shared" si="10"/>
        <v>460.31</v>
      </c>
      <c r="M442" s="20">
        <f t="shared" si="10"/>
        <v>569.12</v>
      </c>
      <c r="N442" s="20">
        <f t="shared" si="10"/>
        <v>2224.5100000000002</v>
      </c>
      <c r="O442" s="20">
        <f t="shared" si="10"/>
        <v>16618.980000000003</v>
      </c>
    </row>
    <row r="443" spans="1:15">
      <c r="A443" s="16" t="s">
        <v>91</v>
      </c>
      <c r="B443" s="16" t="s">
        <v>114</v>
      </c>
      <c r="C443" s="20">
        <f t="shared" si="10"/>
        <v>9.9</v>
      </c>
      <c r="D443" s="20">
        <f t="shared" si="10"/>
        <v>12</v>
      </c>
      <c r="E443" s="20">
        <f t="shared" si="10"/>
        <v>0.66999999999999993</v>
      </c>
      <c r="F443" s="20">
        <f t="shared" si="10"/>
        <v>0</v>
      </c>
      <c r="G443" s="20">
        <f t="shared" si="10"/>
        <v>158.55000000000001</v>
      </c>
      <c r="H443" s="20">
        <f t="shared" si="10"/>
        <v>97.5</v>
      </c>
      <c r="I443" s="20">
        <f t="shared" si="10"/>
        <v>16.79</v>
      </c>
      <c r="J443" s="20">
        <f t="shared" si="10"/>
        <v>33</v>
      </c>
      <c r="K443" s="20">
        <f t="shared" si="10"/>
        <v>10.190000000000001</v>
      </c>
      <c r="L443" s="20">
        <f t="shared" si="10"/>
        <v>10.380000000000003</v>
      </c>
      <c r="M443" s="20">
        <f t="shared" si="10"/>
        <v>10.409999999999998</v>
      </c>
      <c r="N443" s="20">
        <f t="shared" si="10"/>
        <v>0</v>
      </c>
      <c r="O443" s="20">
        <f t="shared" si="10"/>
        <v>359.39</v>
      </c>
    </row>
    <row r="444" spans="1:15">
      <c r="A444" s="16" t="s">
        <v>93</v>
      </c>
      <c r="B444" s="16" t="s">
        <v>114</v>
      </c>
      <c r="C444" s="20">
        <f t="shared" si="10"/>
        <v>0</v>
      </c>
      <c r="D444" s="20">
        <f t="shared" si="10"/>
        <v>0</v>
      </c>
      <c r="E444" s="20">
        <f t="shared" si="10"/>
        <v>0</v>
      </c>
      <c r="F444" s="20">
        <f t="shared" si="10"/>
        <v>0</v>
      </c>
      <c r="G444" s="20">
        <f t="shared" si="10"/>
        <v>0</v>
      </c>
      <c r="H444" s="20">
        <f t="shared" si="10"/>
        <v>4.6999999999999993</v>
      </c>
      <c r="I444" s="20">
        <f t="shared" si="10"/>
        <v>0</v>
      </c>
      <c r="J444" s="20">
        <f t="shared" si="10"/>
        <v>0</v>
      </c>
      <c r="K444" s="20">
        <f t="shared" si="10"/>
        <v>0</v>
      </c>
      <c r="L444" s="20">
        <f t="shared" si="10"/>
        <v>0</v>
      </c>
      <c r="M444" s="20">
        <f t="shared" si="10"/>
        <v>0</v>
      </c>
      <c r="N444" s="20">
        <f t="shared" si="10"/>
        <v>0</v>
      </c>
      <c r="O444" s="20">
        <f t="shared" si="10"/>
        <v>4.6999999999999993</v>
      </c>
    </row>
    <row r="445" spans="1:15">
      <c r="A445" s="16" t="s">
        <v>95</v>
      </c>
      <c r="B445" s="16" t="s">
        <v>114</v>
      </c>
      <c r="C445" s="20">
        <f t="shared" si="10"/>
        <v>0.9</v>
      </c>
      <c r="D445" s="20">
        <f t="shared" si="10"/>
        <v>0</v>
      </c>
      <c r="E445" s="20">
        <f t="shared" si="10"/>
        <v>0.18</v>
      </c>
      <c r="F445" s="20">
        <f t="shared" si="10"/>
        <v>0</v>
      </c>
      <c r="G445" s="20">
        <f t="shared" si="10"/>
        <v>0</v>
      </c>
      <c r="H445" s="20">
        <f t="shared" si="10"/>
        <v>112.4</v>
      </c>
      <c r="I445" s="20">
        <f t="shared" si="10"/>
        <v>0</v>
      </c>
      <c r="J445" s="20">
        <f t="shared" si="10"/>
        <v>28</v>
      </c>
      <c r="K445" s="20">
        <f t="shared" si="10"/>
        <v>0.44</v>
      </c>
      <c r="L445" s="20">
        <f t="shared" si="10"/>
        <v>33.720000000000006</v>
      </c>
      <c r="M445" s="20">
        <f t="shared" si="10"/>
        <v>14.14</v>
      </c>
      <c r="N445" s="20">
        <f t="shared" si="10"/>
        <v>0</v>
      </c>
      <c r="O445" s="20">
        <f t="shared" si="10"/>
        <v>189.78</v>
      </c>
    </row>
    <row r="446" spans="1:15">
      <c r="A446" s="16" t="s">
        <v>96</v>
      </c>
      <c r="B446" s="16" t="s">
        <v>114</v>
      </c>
      <c r="C446" s="20">
        <f t="shared" si="10"/>
        <v>35</v>
      </c>
      <c r="D446" s="20">
        <f t="shared" si="10"/>
        <v>0.84</v>
      </c>
      <c r="E446" s="20">
        <f t="shared" si="10"/>
        <v>7.85</v>
      </c>
      <c r="F446" s="20">
        <f t="shared" si="10"/>
        <v>13</v>
      </c>
      <c r="G446" s="20">
        <f t="shared" si="10"/>
        <v>339.28</v>
      </c>
      <c r="H446" s="20">
        <f t="shared" si="10"/>
        <v>68.5</v>
      </c>
      <c r="I446" s="20">
        <f t="shared" si="10"/>
        <v>3.13</v>
      </c>
      <c r="J446" s="20">
        <f t="shared" si="10"/>
        <v>18</v>
      </c>
      <c r="K446" s="20">
        <f t="shared" si="10"/>
        <v>1.97</v>
      </c>
      <c r="L446" s="20">
        <f t="shared" si="10"/>
        <v>18.16</v>
      </c>
      <c r="M446" s="20">
        <f t="shared" si="10"/>
        <v>11.369999999999997</v>
      </c>
      <c r="N446" s="20">
        <f t="shared" si="10"/>
        <v>0</v>
      </c>
      <c r="O446" s="20">
        <f t="shared" si="10"/>
        <v>517.1</v>
      </c>
    </row>
    <row r="447" spans="1:15">
      <c r="A447" s="16" t="s">
        <v>97</v>
      </c>
      <c r="B447" s="16" t="s">
        <v>114</v>
      </c>
      <c r="C447" s="20">
        <f t="shared" si="10"/>
        <v>92.2</v>
      </c>
      <c r="D447" s="20">
        <f t="shared" si="10"/>
        <v>1.82</v>
      </c>
      <c r="E447" s="20">
        <f t="shared" si="10"/>
        <v>77.84</v>
      </c>
      <c r="F447" s="20">
        <f t="shared" si="10"/>
        <v>518</v>
      </c>
      <c r="G447" s="20">
        <f t="shared" si="10"/>
        <v>335.58</v>
      </c>
      <c r="H447" s="20">
        <f t="shared" si="10"/>
        <v>107.6</v>
      </c>
      <c r="I447" s="20">
        <f t="shared" si="10"/>
        <v>19.61</v>
      </c>
      <c r="J447" s="20">
        <f t="shared" si="10"/>
        <v>51</v>
      </c>
      <c r="K447" s="20">
        <f t="shared" si="10"/>
        <v>5.64</v>
      </c>
      <c r="L447" s="20">
        <f t="shared" si="10"/>
        <v>70.88</v>
      </c>
      <c r="M447" s="20">
        <f t="shared" si="10"/>
        <v>65.39</v>
      </c>
      <c r="N447" s="20">
        <f t="shared" si="10"/>
        <v>19.399999999999999</v>
      </c>
      <c r="O447" s="20">
        <f t="shared" si="10"/>
        <v>1364.96</v>
      </c>
    </row>
    <row r="448" spans="1:15">
      <c r="A448" s="16" t="s">
        <v>98</v>
      </c>
      <c r="B448" s="16" t="s">
        <v>114</v>
      </c>
      <c r="C448" s="20">
        <f t="shared" si="10"/>
        <v>9.2999999999999989</v>
      </c>
      <c r="D448" s="20">
        <f t="shared" si="10"/>
        <v>30.950000000000003</v>
      </c>
      <c r="E448" s="20">
        <f t="shared" si="10"/>
        <v>0</v>
      </c>
      <c r="F448" s="20">
        <f t="shared" si="10"/>
        <v>148</v>
      </c>
      <c r="G448" s="20">
        <f t="shared" si="10"/>
        <v>20.04</v>
      </c>
      <c r="H448" s="20">
        <f t="shared" si="10"/>
        <v>78.900000000000006</v>
      </c>
      <c r="I448" s="20">
        <f t="shared" si="10"/>
        <v>9.75</v>
      </c>
      <c r="J448" s="20">
        <f t="shared" si="10"/>
        <v>55</v>
      </c>
      <c r="K448" s="20">
        <f t="shared" si="10"/>
        <v>15.34</v>
      </c>
      <c r="L448" s="20">
        <f t="shared" si="10"/>
        <v>4.8699999999999992</v>
      </c>
      <c r="M448" s="20">
        <f t="shared" si="10"/>
        <v>5.68</v>
      </c>
      <c r="N448" s="20">
        <f t="shared" si="10"/>
        <v>0</v>
      </c>
      <c r="O448" s="20">
        <f t="shared" si="10"/>
        <v>377.83</v>
      </c>
    </row>
    <row r="449" spans="1:15">
      <c r="A449" s="16" t="s">
        <v>99</v>
      </c>
      <c r="B449" s="16" t="s">
        <v>114</v>
      </c>
      <c r="C449" s="20">
        <f t="shared" si="10"/>
        <v>7.6</v>
      </c>
      <c r="D449" s="20">
        <f t="shared" si="10"/>
        <v>48.889999999999993</v>
      </c>
      <c r="E449" s="20">
        <f t="shared" si="10"/>
        <v>11.18</v>
      </c>
      <c r="F449" s="20">
        <f t="shared" si="10"/>
        <v>41</v>
      </c>
      <c r="G449" s="20">
        <f t="shared" si="10"/>
        <v>213.66</v>
      </c>
      <c r="H449" s="20">
        <f t="shared" si="10"/>
        <v>40.6</v>
      </c>
      <c r="I449" s="20">
        <f t="shared" si="10"/>
        <v>0.02</v>
      </c>
      <c r="J449" s="20">
        <f t="shared" si="10"/>
        <v>25</v>
      </c>
      <c r="K449" s="20">
        <f t="shared" si="10"/>
        <v>6.51</v>
      </c>
      <c r="L449" s="20">
        <f t="shared" si="10"/>
        <v>20.02</v>
      </c>
      <c r="M449" s="20">
        <f t="shared" si="10"/>
        <v>4.18</v>
      </c>
      <c r="N449" s="20">
        <f t="shared" si="10"/>
        <v>4.57</v>
      </c>
      <c r="O449" s="20">
        <f t="shared" si="10"/>
        <v>423.23</v>
      </c>
    </row>
    <row r="450" spans="1:15">
      <c r="A450" s="16" t="s">
        <v>101</v>
      </c>
      <c r="B450" s="16" t="s">
        <v>114</v>
      </c>
      <c r="C450" s="20">
        <f t="shared" si="10"/>
        <v>0</v>
      </c>
      <c r="D450" s="20">
        <f t="shared" si="10"/>
        <v>0</v>
      </c>
      <c r="E450" s="20">
        <f t="shared" si="10"/>
        <v>26.919999999999998</v>
      </c>
      <c r="F450" s="20">
        <f t="shared" si="10"/>
        <v>0</v>
      </c>
      <c r="G450" s="20">
        <f t="shared" si="10"/>
        <v>0</v>
      </c>
      <c r="H450" s="20">
        <f t="shared" si="10"/>
        <v>0</v>
      </c>
      <c r="I450" s="20">
        <f t="shared" si="10"/>
        <v>0</v>
      </c>
      <c r="J450" s="20">
        <f t="shared" si="10"/>
        <v>0</v>
      </c>
      <c r="K450" s="20">
        <f t="shared" si="10"/>
        <v>0</v>
      </c>
      <c r="L450" s="20">
        <f t="shared" si="10"/>
        <v>0</v>
      </c>
      <c r="M450" s="20">
        <f t="shared" si="10"/>
        <v>0</v>
      </c>
      <c r="N450" s="20">
        <f t="shared" si="10"/>
        <v>0</v>
      </c>
      <c r="O450" s="20">
        <f t="shared" si="10"/>
        <v>26.919999999999998</v>
      </c>
    </row>
    <row r="451" spans="1:15">
      <c r="A451" s="16" t="s">
        <v>102</v>
      </c>
      <c r="B451" s="16" t="s">
        <v>114</v>
      </c>
      <c r="C451" s="20">
        <f t="shared" si="10"/>
        <v>0</v>
      </c>
      <c r="D451" s="20">
        <v>0</v>
      </c>
      <c r="E451" s="20">
        <f t="shared" si="10"/>
        <v>0</v>
      </c>
      <c r="F451" s="20">
        <f t="shared" si="10"/>
        <v>0</v>
      </c>
      <c r="G451" s="20">
        <f t="shared" si="10"/>
        <v>0</v>
      </c>
      <c r="H451" s="20">
        <f t="shared" si="10"/>
        <v>0</v>
      </c>
      <c r="I451" s="20">
        <f t="shared" si="10"/>
        <v>0</v>
      </c>
      <c r="J451" s="20">
        <f t="shared" si="10"/>
        <v>0</v>
      </c>
      <c r="K451" s="20">
        <f t="shared" si="10"/>
        <v>0</v>
      </c>
      <c r="L451" s="20">
        <f t="shared" si="10"/>
        <v>0</v>
      </c>
      <c r="M451" s="20">
        <f t="shared" si="10"/>
        <v>0</v>
      </c>
      <c r="N451" s="20">
        <f t="shared" si="10"/>
        <v>0</v>
      </c>
      <c r="O451" s="20">
        <f t="shared" si="10"/>
        <v>0</v>
      </c>
    </row>
    <row r="452" spans="1:15">
      <c r="A452" s="16" t="s">
        <v>89</v>
      </c>
      <c r="B452" s="16" t="s">
        <v>114</v>
      </c>
      <c r="C452" s="20">
        <f t="shared" si="10"/>
        <v>32.9</v>
      </c>
      <c r="D452" s="20">
        <f t="shared" si="10"/>
        <v>38.44</v>
      </c>
      <c r="E452" s="20">
        <f t="shared" si="10"/>
        <v>134.32999999999998</v>
      </c>
      <c r="F452" s="20">
        <f t="shared" si="10"/>
        <v>913</v>
      </c>
      <c r="G452" s="20">
        <f t="shared" si="10"/>
        <v>0</v>
      </c>
      <c r="H452" s="20">
        <f t="shared" si="10"/>
        <v>388.5</v>
      </c>
      <c r="I452" s="20">
        <f t="shared" si="10"/>
        <v>85.32</v>
      </c>
      <c r="J452" s="20">
        <f t="shared" si="10"/>
        <v>154</v>
      </c>
      <c r="K452" s="20">
        <f t="shared" si="10"/>
        <v>8.1999999999999993</v>
      </c>
      <c r="L452" s="20">
        <f t="shared" si="10"/>
        <v>298.54999999999995</v>
      </c>
      <c r="M452" s="20">
        <f t="shared" si="10"/>
        <v>591.84</v>
      </c>
      <c r="N452" s="20">
        <f t="shared" si="10"/>
        <v>2635.3999999999996</v>
      </c>
      <c r="O452" s="20">
        <f t="shared" si="10"/>
        <v>5280.48</v>
      </c>
    </row>
    <row r="453" spans="1:15">
      <c r="A453" s="16" t="s">
        <v>90</v>
      </c>
      <c r="B453" s="16" t="s">
        <v>114</v>
      </c>
      <c r="C453" s="20">
        <f t="shared" si="10"/>
        <v>18</v>
      </c>
      <c r="D453" s="20">
        <f t="shared" si="10"/>
        <v>45.54</v>
      </c>
      <c r="E453" s="20">
        <f t="shared" si="10"/>
        <v>32.57</v>
      </c>
      <c r="F453" s="20">
        <f t="shared" si="10"/>
        <v>218</v>
      </c>
      <c r="G453" s="20">
        <f t="shared" si="10"/>
        <v>2760.33</v>
      </c>
      <c r="H453" s="20">
        <f t="shared" si="10"/>
        <v>459.09999999999997</v>
      </c>
      <c r="I453" s="20">
        <f t="shared" si="10"/>
        <v>13.92</v>
      </c>
      <c r="J453" s="20">
        <f t="shared" si="10"/>
        <v>82</v>
      </c>
      <c r="K453" s="20">
        <f t="shared" si="10"/>
        <v>46.22</v>
      </c>
      <c r="L453" s="20">
        <f t="shared" si="10"/>
        <v>225.07999999999998</v>
      </c>
      <c r="M453" s="20">
        <f t="shared" si="10"/>
        <v>19.299999999999997</v>
      </c>
      <c r="N453" s="20">
        <f t="shared" si="10"/>
        <v>175.77999999999997</v>
      </c>
      <c r="O453" s="20">
        <f t="shared" si="10"/>
        <v>4095.84</v>
      </c>
    </row>
    <row r="454" spans="1:15">
      <c r="A454" s="16" t="s">
        <v>103</v>
      </c>
      <c r="B454" s="16" t="s">
        <v>114</v>
      </c>
      <c r="C454" s="20">
        <f t="shared" ref="C454:O454" si="11">C379+C304+C229+C152+C77</f>
        <v>36457.399999999994</v>
      </c>
      <c r="D454" s="20">
        <f t="shared" si="11"/>
        <v>15738.72</v>
      </c>
      <c r="E454" s="20">
        <f t="shared" si="11"/>
        <v>38067.82</v>
      </c>
      <c r="F454" s="20">
        <f t="shared" si="11"/>
        <v>205570</v>
      </c>
      <c r="G454" s="20">
        <f t="shared" si="11"/>
        <v>111975.44</v>
      </c>
      <c r="H454" s="20">
        <f t="shared" si="11"/>
        <v>108207</v>
      </c>
      <c r="I454" s="20">
        <f t="shared" si="11"/>
        <v>7503.95</v>
      </c>
      <c r="J454" s="20">
        <f t="shared" si="11"/>
        <v>47895</v>
      </c>
      <c r="K454" s="20">
        <f t="shared" si="11"/>
        <v>17155.800000000003</v>
      </c>
      <c r="L454" s="20">
        <f t="shared" si="11"/>
        <v>36989.49</v>
      </c>
      <c r="M454" s="20">
        <f t="shared" si="11"/>
        <v>27422.66</v>
      </c>
      <c r="N454" s="20">
        <f t="shared" si="11"/>
        <v>107260.79000000001</v>
      </c>
      <c r="O454" s="20">
        <f t="shared" si="11"/>
        <v>760244.07000000007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tabSelected="1" topLeftCell="B63" workbookViewId="0">
      <selection activeCell="P12" sqref="P12:Q74"/>
    </sheetView>
  </sheetViews>
  <sheetFormatPr baseColWidth="10" defaultColWidth="10" defaultRowHeight="15.75"/>
  <cols>
    <col min="2" max="2" width="37.28515625" style="5" customWidth="1"/>
    <col min="3" max="6" width="10" style="5" customWidth="1"/>
    <col min="7" max="7" width="10" style="6" customWidth="1"/>
    <col min="8" max="15" width="10" style="5" customWidth="1"/>
    <col min="16" max="16" width="12.28515625" customWidth="1"/>
    <col min="17" max="17" width="12" customWidth="1"/>
    <col min="18" max="18" width="10" customWidth="1"/>
    <col min="19" max="255" width="10" style="5"/>
    <col min="256" max="256" width="37.28515625" style="5" customWidth="1"/>
    <col min="257" max="274" width="10" style="5" customWidth="1"/>
    <col min="275" max="511" width="10" style="5"/>
    <col min="512" max="512" width="37.28515625" style="5" customWidth="1"/>
    <col min="513" max="530" width="10" style="5" customWidth="1"/>
    <col min="531" max="767" width="10" style="5"/>
    <col min="768" max="768" width="37.28515625" style="5" customWidth="1"/>
    <col min="769" max="786" width="10" style="5" customWidth="1"/>
    <col min="787" max="1023" width="10" style="5"/>
    <col min="1024" max="1024" width="37.28515625" style="5" customWidth="1"/>
    <col min="1025" max="1042" width="10" style="5" customWidth="1"/>
    <col min="1043" max="1279" width="10" style="5"/>
    <col min="1280" max="1280" width="37.28515625" style="5" customWidth="1"/>
    <col min="1281" max="1298" width="10" style="5" customWidth="1"/>
    <col min="1299" max="1535" width="10" style="5"/>
    <col min="1536" max="1536" width="37.28515625" style="5" customWidth="1"/>
    <col min="1537" max="1554" width="10" style="5" customWidth="1"/>
    <col min="1555" max="1791" width="10" style="5"/>
    <col min="1792" max="1792" width="37.28515625" style="5" customWidth="1"/>
    <col min="1793" max="1810" width="10" style="5" customWidth="1"/>
    <col min="1811" max="2047" width="10" style="5"/>
    <col min="2048" max="2048" width="37.28515625" style="5" customWidth="1"/>
    <col min="2049" max="2066" width="10" style="5" customWidth="1"/>
    <col min="2067" max="2303" width="10" style="5"/>
    <col min="2304" max="2304" width="37.28515625" style="5" customWidth="1"/>
    <col min="2305" max="2322" width="10" style="5" customWidth="1"/>
    <col min="2323" max="2559" width="10" style="5"/>
    <col min="2560" max="2560" width="37.28515625" style="5" customWidth="1"/>
    <col min="2561" max="2578" width="10" style="5" customWidth="1"/>
    <col min="2579" max="2815" width="10" style="5"/>
    <col min="2816" max="2816" width="37.28515625" style="5" customWidth="1"/>
    <col min="2817" max="2834" width="10" style="5" customWidth="1"/>
    <col min="2835" max="3071" width="10" style="5"/>
    <col min="3072" max="3072" width="37.28515625" style="5" customWidth="1"/>
    <col min="3073" max="3090" width="10" style="5" customWidth="1"/>
    <col min="3091" max="3327" width="10" style="5"/>
    <col min="3328" max="3328" width="37.28515625" style="5" customWidth="1"/>
    <col min="3329" max="3346" width="10" style="5" customWidth="1"/>
    <col min="3347" max="3583" width="10" style="5"/>
    <col min="3584" max="3584" width="37.28515625" style="5" customWidth="1"/>
    <col min="3585" max="3602" width="10" style="5" customWidth="1"/>
    <col min="3603" max="3839" width="10" style="5"/>
    <col min="3840" max="3840" width="37.28515625" style="5" customWidth="1"/>
    <col min="3841" max="3858" width="10" style="5" customWidth="1"/>
    <col min="3859" max="4095" width="10" style="5"/>
    <col min="4096" max="4096" width="37.28515625" style="5" customWidth="1"/>
    <col min="4097" max="4114" width="10" style="5" customWidth="1"/>
    <col min="4115" max="4351" width="10" style="5"/>
    <col min="4352" max="4352" width="37.28515625" style="5" customWidth="1"/>
    <col min="4353" max="4370" width="10" style="5" customWidth="1"/>
    <col min="4371" max="4607" width="10" style="5"/>
    <col min="4608" max="4608" width="37.28515625" style="5" customWidth="1"/>
    <col min="4609" max="4626" width="10" style="5" customWidth="1"/>
    <col min="4627" max="4863" width="10" style="5"/>
    <col min="4864" max="4864" width="37.28515625" style="5" customWidth="1"/>
    <col min="4865" max="4882" width="10" style="5" customWidth="1"/>
    <col min="4883" max="5119" width="10" style="5"/>
    <col min="5120" max="5120" width="37.28515625" style="5" customWidth="1"/>
    <col min="5121" max="5138" width="10" style="5" customWidth="1"/>
    <col min="5139" max="5375" width="10" style="5"/>
    <col min="5376" max="5376" width="37.28515625" style="5" customWidth="1"/>
    <col min="5377" max="5394" width="10" style="5" customWidth="1"/>
    <col min="5395" max="5631" width="10" style="5"/>
    <col min="5632" max="5632" width="37.28515625" style="5" customWidth="1"/>
    <col min="5633" max="5650" width="10" style="5" customWidth="1"/>
    <col min="5651" max="5887" width="10" style="5"/>
    <col min="5888" max="5888" width="37.28515625" style="5" customWidth="1"/>
    <col min="5889" max="5906" width="10" style="5" customWidth="1"/>
    <col min="5907" max="6143" width="10" style="5"/>
    <col min="6144" max="6144" width="37.28515625" style="5" customWidth="1"/>
    <col min="6145" max="6162" width="10" style="5" customWidth="1"/>
    <col min="6163" max="6399" width="10" style="5"/>
    <col min="6400" max="6400" width="37.28515625" style="5" customWidth="1"/>
    <col min="6401" max="6418" width="10" style="5" customWidth="1"/>
    <col min="6419" max="6655" width="10" style="5"/>
    <col min="6656" max="6656" width="37.28515625" style="5" customWidth="1"/>
    <col min="6657" max="6674" width="10" style="5" customWidth="1"/>
    <col min="6675" max="6911" width="10" style="5"/>
    <col min="6912" max="6912" width="37.28515625" style="5" customWidth="1"/>
    <col min="6913" max="6930" width="10" style="5" customWidth="1"/>
    <col min="6931" max="7167" width="10" style="5"/>
    <col min="7168" max="7168" width="37.28515625" style="5" customWidth="1"/>
    <col min="7169" max="7186" width="10" style="5" customWidth="1"/>
    <col min="7187" max="7423" width="10" style="5"/>
    <col min="7424" max="7424" width="37.28515625" style="5" customWidth="1"/>
    <col min="7425" max="7442" width="10" style="5" customWidth="1"/>
    <col min="7443" max="7679" width="10" style="5"/>
    <col min="7680" max="7680" width="37.28515625" style="5" customWidth="1"/>
    <col min="7681" max="7698" width="10" style="5" customWidth="1"/>
    <col min="7699" max="7935" width="10" style="5"/>
    <col min="7936" max="7936" width="37.28515625" style="5" customWidth="1"/>
    <col min="7937" max="7954" width="10" style="5" customWidth="1"/>
    <col min="7955" max="8191" width="10" style="5"/>
    <col min="8192" max="8192" width="37.28515625" style="5" customWidth="1"/>
    <col min="8193" max="8210" width="10" style="5" customWidth="1"/>
    <col min="8211" max="8447" width="10" style="5"/>
    <col min="8448" max="8448" width="37.28515625" style="5" customWidth="1"/>
    <col min="8449" max="8466" width="10" style="5" customWidth="1"/>
    <col min="8467" max="8703" width="10" style="5"/>
    <col min="8704" max="8704" width="37.28515625" style="5" customWidth="1"/>
    <col min="8705" max="8722" width="10" style="5" customWidth="1"/>
    <col min="8723" max="8959" width="10" style="5"/>
    <col min="8960" max="8960" width="37.28515625" style="5" customWidth="1"/>
    <col min="8961" max="8978" width="10" style="5" customWidth="1"/>
    <col min="8979" max="9215" width="10" style="5"/>
    <col min="9216" max="9216" width="37.28515625" style="5" customWidth="1"/>
    <col min="9217" max="9234" width="10" style="5" customWidth="1"/>
    <col min="9235" max="9471" width="10" style="5"/>
    <col min="9472" max="9472" width="37.28515625" style="5" customWidth="1"/>
    <col min="9473" max="9490" width="10" style="5" customWidth="1"/>
    <col min="9491" max="9727" width="10" style="5"/>
    <col min="9728" max="9728" width="37.28515625" style="5" customWidth="1"/>
    <col min="9729" max="9746" width="10" style="5" customWidth="1"/>
    <col min="9747" max="9983" width="10" style="5"/>
    <col min="9984" max="9984" width="37.28515625" style="5" customWidth="1"/>
    <col min="9985" max="10002" width="10" style="5" customWidth="1"/>
    <col min="10003" max="10239" width="10" style="5"/>
    <col min="10240" max="10240" width="37.28515625" style="5" customWidth="1"/>
    <col min="10241" max="10258" width="10" style="5" customWidth="1"/>
    <col min="10259" max="10495" width="10" style="5"/>
    <col min="10496" max="10496" width="37.28515625" style="5" customWidth="1"/>
    <col min="10497" max="10514" width="10" style="5" customWidth="1"/>
    <col min="10515" max="10751" width="10" style="5"/>
    <col min="10752" max="10752" width="37.28515625" style="5" customWidth="1"/>
    <col min="10753" max="10770" width="10" style="5" customWidth="1"/>
    <col min="10771" max="11007" width="10" style="5"/>
    <col min="11008" max="11008" width="37.28515625" style="5" customWidth="1"/>
    <col min="11009" max="11026" width="10" style="5" customWidth="1"/>
    <col min="11027" max="11263" width="10" style="5"/>
    <col min="11264" max="11264" width="37.28515625" style="5" customWidth="1"/>
    <col min="11265" max="11282" width="10" style="5" customWidth="1"/>
    <col min="11283" max="11519" width="10" style="5"/>
    <col min="11520" max="11520" width="37.28515625" style="5" customWidth="1"/>
    <col min="11521" max="11538" width="10" style="5" customWidth="1"/>
    <col min="11539" max="11775" width="10" style="5"/>
    <col min="11776" max="11776" width="37.28515625" style="5" customWidth="1"/>
    <col min="11777" max="11794" width="10" style="5" customWidth="1"/>
    <col min="11795" max="12031" width="10" style="5"/>
    <col min="12032" max="12032" width="37.28515625" style="5" customWidth="1"/>
    <col min="12033" max="12050" width="10" style="5" customWidth="1"/>
    <col min="12051" max="12287" width="10" style="5"/>
    <col min="12288" max="12288" width="37.28515625" style="5" customWidth="1"/>
    <col min="12289" max="12306" width="10" style="5" customWidth="1"/>
    <col min="12307" max="12543" width="10" style="5"/>
    <col min="12544" max="12544" width="37.28515625" style="5" customWidth="1"/>
    <col min="12545" max="12562" width="10" style="5" customWidth="1"/>
    <col min="12563" max="12799" width="10" style="5"/>
    <col min="12800" max="12800" width="37.28515625" style="5" customWidth="1"/>
    <col min="12801" max="12818" width="10" style="5" customWidth="1"/>
    <col min="12819" max="13055" width="10" style="5"/>
    <col min="13056" max="13056" width="37.28515625" style="5" customWidth="1"/>
    <col min="13057" max="13074" width="10" style="5" customWidth="1"/>
    <col min="13075" max="13311" width="10" style="5"/>
    <col min="13312" max="13312" width="37.28515625" style="5" customWidth="1"/>
    <col min="13313" max="13330" width="10" style="5" customWidth="1"/>
    <col min="13331" max="13567" width="10" style="5"/>
    <col min="13568" max="13568" width="37.28515625" style="5" customWidth="1"/>
    <col min="13569" max="13586" width="10" style="5" customWidth="1"/>
    <col min="13587" max="13823" width="10" style="5"/>
    <col min="13824" max="13824" width="37.28515625" style="5" customWidth="1"/>
    <col min="13825" max="13842" width="10" style="5" customWidth="1"/>
    <col min="13843" max="14079" width="10" style="5"/>
    <col min="14080" max="14080" width="37.28515625" style="5" customWidth="1"/>
    <col min="14081" max="14098" width="10" style="5" customWidth="1"/>
    <col min="14099" max="14335" width="10" style="5"/>
    <col min="14336" max="14336" width="37.28515625" style="5" customWidth="1"/>
    <col min="14337" max="14354" width="10" style="5" customWidth="1"/>
    <col min="14355" max="14591" width="10" style="5"/>
    <col min="14592" max="14592" width="37.28515625" style="5" customWidth="1"/>
    <col min="14593" max="14610" width="10" style="5" customWidth="1"/>
    <col min="14611" max="14847" width="10" style="5"/>
    <col min="14848" max="14848" width="37.28515625" style="5" customWidth="1"/>
    <col min="14849" max="14866" width="10" style="5" customWidth="1"/>
    <col min="14867" max="15103" width="10" style="5"/>
    <col min="15104" max="15104" width="37.28515625" style="5" customWidth="1"/>
    <col min="15105" max="15122" width="10" style="5" customWidth="1"/>
    <col min="15123" max="15359" width="10" style="5"/>
    <col min="15360" max="15360" width="37.28515625" style="5" customWidth="1"/>
    <col min="15361" max="15378" width="10" style="5" customWidth="1"/>
    <col min="15379" max="15615" width="10" style="5"/>
    <col min="15616" max="15616" width="37.28515625" style="5" customWidth="1"/>
    <col min="15617" max="15634" width="10" style="5" customWidth="1"/>
    <col min="15635" max="15871" width="10" style="5"/>
    <col min="15872" max="15872" width="37.28515625" style="5" customWidth="1"/>
    <col min="15873" max="15890" width="10" style="5" customWidth="1"/>
    <col min="15891" max="16127" width="10" style="5"/>
    <col min="16128" max="16128" width="37.28515625" style="5" customWidth="1"/>
    <col min="16129" max="16146" width="10" style="5" customWidth="1"/>
    <col min="16147" max="16384" width="10" style="5"/>
  </cols>
  <sheetData>
    <row r="1" spans="1:29">
      <c r="B1" s="4" t="s">
        <v>0</v>
      </c>
    </row>
    <row r="2" spans="1:29">
      <c r="D2" s="5">
        <v>2017</v>
      </c>
    </row>
    <row r="3" spans="1:29">
      <c r="B3" s="4" t="s">
        <v>1</v>
      </c>
    </row>
    <row r="4" spans="1:29">
      <c r="B4" s="4" t="s">
        <v>2</v>
      </c>
    </row>
    <row r="5" spans="1:29">
      <c r="B5" s="4" t="s">
        <v>3</v>
      </c>
    </row>
    <row r="7" spans="1:29">
      <c r="B7" s="4" t="s">
        <v>4</v>
      </c>
    </row>
    <row r="8" spans="1:29">
      <c r="B8" s="4" t="s">
        <v>5</v>
      </c>
    </row>
    <row r="9" spans="1:29">
      <c r="B9" s="4" t="s">
        <v>6</v>
      </c>
      <c r="P9" s="23" t="s">
        <v>120</v>
      </c>
      <c r="Q9" s="23" t="s">
        <v>120</v>
      </c>
    </row>
    <row r="10" spans="1:29">
      <c r="P10" s="23" t="s">
        <v>121</v>
      </c>
      <c r="Q10" s="23" t="s">
        <v>121</v>
      </c>
    </row>
    <row r="11" spans="1:29">
      <c r="B11" s="7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26" t="s">
        <v>12</v>
      </c>
      <c r="H11" s="16" t="s">
        <v>13</v>
      </c>
      <c r="I11" s="16" t="s">
        <v>14</v>
      </c>
      <c r="J11" s="16" t="s">
        <v>15</v>
      </c>
      <c r="K11" s="16" t="s">
        <v>16</v>
      </c>
      <c r="L11" s="16" t="s">
        <v>17</v>
      </c>
      <c r="M11" s="16" t="s">
        <v>18</v>
      </c>
      <c r="N11" s="16" t="s">
        <v>19</v>
      </c>
      <c r="O11" s="21" t="s">
        <v>106</v>
      </c>
      <c r="P11" s="23" t="s">
        <v>122</v>
      </c>
      <c r="Q11" s="23" t="s">
        <v>123</v>
      </c>
    </row>
    <row r="12" spans="1:29">
      <c r="A12" s="1" t="s">
        <v>20</v>
      </c>
      <c r="B12" s="7" t="s">
        <v>21</v>
      </c>
      <c r="C12" s="8">
        <f>'TEI europe'!C389/'TEI europe'!C$454</f>
        <v>2.4960638992358207E-4</v>
      </c>
      <c r="D12" s="8">
        <f>'TEI europe'!D389/'TEI europe'!D$454</f>
        <v>2.6113940650828024E-4</v>
      </c>
      <c r="E12" s="8">
        <f>'TEI europe'!E389/'TEI europe'!E$454</f>
        <v>7.0663358185470038E-5</v>
      </c>
      <c r="F12" s="8">
        <f>'TEI europe'!F389/'TEI europe'!F$454</f>
        <v>1.8485187527362941E-4</v>
      </c>
      <c r="G12" s="27">
        <f>'TEI europe'!G389/'TEI europe'!G$454</f>
        <v>0</v>
      </c>
      <c r="H12" s="8">
        <f>'TEI europe'!H389/'TEI europe'!H$454</f>
        <v>3.1236426478878441E-4</v>
      </c>
      <c r="I12" s="8">
        <f>'TEI europe'!I389/'TEI europe'!I$454</f>
        <v>3.9445891830302708E-4</v>
      </c>
      <c r="J12" s="8">
        <f>'TEI europe'!J389/'TEI europe'!J$454</f>
        <v>0</v>
      </c>
      <c r="K12" s="8">
        <f>'TEI europe'!K389/'TEI europe'!K$454</f>
        <v>5.6190909196889678E-4</v>
      </c>
      <c r="L12" s="8">
        <f>'TEI europe'!L389/'TEI europe'!L$454</f>
        <v>7.2993707131404088E-5</v>
      </c>
      <c r="M12" s="8">
        <f>'TEI europe'!M389/'TEI europe'!M$454</f>
        <v>3.3257167612478147E-4</v>
      </c>
      <c r="N12" s="8">
        <f>'TEI europe'!N389/'TEI europe'!N$454</f>
        <v>0</v>
      </c>
      <c r="O12" s="8">
        <f>'TEI europe'!O389/'TEI europe'!O$454</f>
        <v>1.4747895369969803E-4</v>
      </c>
      <c r="P12" s="24">
        <v>0</v>
      </c>
      <c r="Q12" s="24">
        <v>0</v>
      </c>
    </row>
    <row r="13" spans="1:29">
      <c r="A13" s="1" t="s">
        <v>22</v>
      </c>
      <c r="B13" s="7" t="s">
        <v>23</v>
      </c>
      <c r="C13" s="8">
        <f>'TEI europe'!C390/'TEI europe'!C$454</f>
        <v>0</v>
      </c>
      <c r="D13" s="8">
        <f>'TEI europe'!D390/'TEI europe'!D$454</f>
        <v>1.8108207020647168E-4</v>
      </c>
      <c r="E13" s="8">
        <f>'TEI europe'!E390/'TEI europe'!E$454</f>
        <v>4.728403149957103E-6</v>
      </c>
      <c r="F13" s="8">
        <f>'TEI europe'!F390/'TEI europe'!F$454</f>
        <v>0</v>
      </c>
      <c r="G13" s="27">
        <f>'TEI europe'!G390/'TEI europe'!G$454</f>
        <v>0</v>
      </c>
      <c r="H13" s="8">
        <f>'TEI europe'!H390/'TEI europe'!H$454</f>
        <v>8.8718844437051208E-5</v>
      </c>
      <c r="I13" s="8">
        <f>'TEI europe'!I390/'TEI europe'!I$454</f>
        <v>1.4658946288288168E-4</v>
      </c>
      <c r="J13" s="8">
        <f>'TEI europe'!J390/'TEI europe'!J$454</f>
        <v>0</v>
      </c>
      <c r="K13" s="8">
        <f>'TEI europe'!K390/'TEI europe'!K$454</f>
        <v>0</v>
      </c>
      <c r="L13" s="8">
        <f>'TEI europe'!L390/'TEI europe'!L$454</f>
        <v>9.2458695699778508E-5</v>
      </c>
      <c r="M13" s="8">
        <f>'TEI europe'!M390/'TEI europe'!M$454</f>
        <v>7.8037652073139515E-5</v>
      </c>
      <c r="N13" s="8">
        <f>'TEI europe'!N390/'TEI europe'!N$454</f>
        <v>0</v>
      </c>
      <c r="O13" s="8">
        <f>'TEI europe'!O390/'TEI europe'!O$454</f>
        <v>2.5373430403738629E-5</v>
      </c>
      <c r="P13" s="24">
        <v>0</v>
      </c>
      <c r="Q13" s="24">
        <v>0</v>
      </c>
    </row>
    <row r="14" spans="1:29">
      <c r="A14" s="2" t="s">
        <v>24</v>
      </c>
      <c r="B14" s="7" t="s">
        <v>25</v>
      </c>
      <c r="C14" s="8">
        <f>'TEI europe'!C391/'TEI europe'!C$454</f>
        <v>0</v>
      </c>
      <c r="D14" s="8">
        <f>'TEI europe'!D391/'TEI europe'!D$454</f>
        <v>0</v>
      </c>
      <c r="E14" s="8">
        <f>'TEI europe'!E391/'TEI europe'!E$454</f>
        <v>7.0926047249356549E-6</v>
      </c>
      <c r="F14" s="8">
        <f>'TEI europe'!F391/'TEI europe'!F$454</f>
        <v>9.7290460670331273E-6</v>
      </c>
      <c r="G14" s="27">
        <f>'TEI europe'!G391/'TEI europe'!G$454</f>
        <v>0</v>
      </c>
      <c r="H14" s="8">
        <f>'TEI europe'!H391/'TEI europe'!H$454</f>
        <v>1.041522267505799E-3</v>
      </c>
      <c r="I14" s="8">
        <f>'TEI europe'!I391/'TEI europe'!I$454</f>
        <v>0</v>
      </c>
      <c r="J14" s="8">
        <f>'TEI europe'!J391/'TEI europe'!J$454</f>
        <v>0</v>
      </c>
      <c r="K14" s="8">
        <f>'TEI europe'!K391/'TEI europe'!K$454</f>
        <v>0</v>
      </c>
      <c r="L14" s="8">
        <f>'TEI europe'!L391/'TEI europe'!L$454</f>
        <v>7.5697177765900528E-5</v>
      </c>
      <c r="M14" s="8">
        <f>'TEI europe'!M391/'TEI europe'!M$454</f>
        <v>9.37181148728825E-5</v>
      </c>
      <c r="N14" s="8">
        <f>'TEI europe'!N391/'TEI europe'!N$454</f>
        <v>0</v>
      </c>
      <c r="O14" s="8">
        <f>'TEI europe'!O391/'TEI europe'!O$454</f>
        <v>1.5829127085463486E-4</v>
      </c>
      <c r="P14" s="24">
        <v>0</v>
      </c>
      <c r="Q14" s="24">
        <v>0</v>
      </c>
    </row>
    <row r="15" spans="1:29" s="10" customFormat="1">
      <c r="A15" s="1" t="s">
        <v>26</v>
      </c>
      <c r="B15" s="9" t="s">
        <v>27</v>
      </c>
      <c r="C15" s="8">
        <f>'TEI europe'!C392/'TEI europe'!C$454</f>
        <v>0</v>
      </c>
      <c r="D15" s="8">
        <f>'TEI europe'!D392/'TEI europe'!D$454</f>
        <v>1.3177691705551658E-3</v>
      </c>
      <c r="E15" s="8">
        <f>'TEI europe'!E392/'TEI europe'!E$454</f>
        <v>1.2031159126001962E-4</v>
      </c>
      <c r="F15" s="8">
        <f>'TEI europe'!F392/'TEI europe'!F$454</f>
        <v>4.1834898088242446E-4</v>
      </c>
      <c r="G15" s="27">
        <f>'TEI europe'!G392/'TEI europe'!G$454</f>
        <v>1.276172703585715E-4</v>
      </c>
      <c r="H15" s="8">
        <f>'TEI europe'!H392/'TEI europe'!H$454</f>
        <v>1.9651224042806843E-2</v>
      </c>
      <c r="I15" s="8">
        <f>'TEI europe'!I392/'TEI europe'!I$454</f>
        <v>8.2503214973447311E-3</v>
      </c>
      <c r="J15" s="8">
        <f>'TEI europe'!J392/'TEI europe'!J$454</f>
        <v>1.7955945297003862E-3</v>
      </c>
      <c r="K15" s="8">
        <f>'TEI europe'!K392/'TEI europe'!K$454</f>
        <v>1.3558096970120888E-3</v>
      </c>
      <c r="L15" s="8">
        <f>'TEI europe'!L392/'TEI europe'!L$454</f>
        <v>2.7269908290165671E-3</v>
      </c>
      <c r="M15" s="8">
        <f>'TEI europe'!M392/'TEI europe'!M$454</f>
        <v>5.4611769974174636E-3</v>
      </c>
      <c r="N15" s="8">
        <f>'TEI europe'!N392/'TEI europe'!N$454</f>
        <v>1.1700454564990618E-4</v>
      </c>
      <c r="O15" s="8">
        <f>'TEI europe'!O392/'TEI europe'!O$454</f>
        <v>3.5335494297245884E-3</v>
      </c>
      <c r="P15" s="24">
        <v>0</v>
      </c>
      <c r="Q15" s="24">
        <v>0</v>
      </c>
      <c r="R15"/>
      <c r="T15"/>
      <c r="U15"/>
      <c r="V15"/>
      <c r="W15"/>
      <c r="X15"/>
      <c r="Y15"/>
      <c r="Z15"/>
      <c r="AA15"/>
      <c r="AB15"/>
      <c r="AC15"/>
    </row>
    <row r="16" spans="1:29">
      <c r="A16" s="1" t="s">
        <v>28</v>
      </c>
      <c r="B16" s="7" t="s">
        <v>29</v>
      </c>
      <c r="C16" s="8">
        <f>'TEI europe'!C393/'TEI europe'!C$454</f>
        <v>3.1543664660672456E-3</v>
      </c>
      <c r="D16" s="8">
        <f>'TEI europe'!D393/'TEI europe'!D$454</f>
        <v>3.3293685890593394E-4</v>
      </c>
      <c r="E16" s="8">
        <f>'TEI europe'!E393/'TEI europe'!E$454</f>
        <v>1.7686854671478433E-3</v>
      </c>
      <c r="F16" s="8">
        <f>'TEI europe'!F393/'TEI europe'!F$454</f>
        <v>2.977088096512137E-3</v>
      </c>
      <c r="G16" s="27">
        <f>'TEI europe'!G393/'TEI europe'!G$454</f>
        <v>7.2735592733549417E-3</v>
      </c>
      <c r="H16" s="8">
        <f>'TEI europe'!H393/'TEI europe'!H$454</f>
        <v>1.2431728076741798E-2</v>
      </c>
      <c r="I16" s="8">
        <f>'TEI europe'!I393/'TEI europe'!I$454</f>
        <v>3.8912839238001317E-4</v>
      </c>
      <c r="J16" s="8">
        <f>'TEI europe'!J393/'TEI europe'!J$454</f>
        <v>6.0549117861989773E-4</v>
      </c>
      <c r="K16" s="8">
        <f>'TEI europe'!K393/'TEI europe'!K$454</f>
        <v>5.2880075542965053E-3</v>
      </c>
      <c r="L16" s="8">
        <f>'TEI europe'!L393/'TEI europe'!L$454</f>
        <v>1.7391426591715647E-3</v>
      </c>
      <c r="M16" s="8">
        <f>'TEI europe'!M393/'TEI europe'!M$454</f>
        <v>8.0152691241476928E-4</v>
      </c>
      <c r="N16" s="8">
        <f>'TEI europe'!N393/'TEI europe'!N$454</f>
        <v>2.6304486476372211E-2</v>
      </c>
      <c r="O16" s="8">
        <f>'TEI europe'!O393/'TEI europe'!O$454</f>
        <v>7.8785487928896281E-3</v>
      </c>
      <c r="P16" s="24">
        <v>1.3799691132957259E-3</v>
      </c>
      <c r="Q16" s="24">
        <v>1.3811008283946731E-3</v>
      </c>
      <c r="T16"/>
      <c r="U16"/>
      <c r="V16"/>
      <c r="W16"/>
      <c r="X16"/>
      <c r="Y16"/>
      <c r="Z16"/>
      <c r="AA16"/>
      <c r="AB16"/>
      <c r="AC16"/>
    </row>
    <row r="17" spans="1:29">
      <c r="A17" s="2" t="s">
        <v>30</v>
      </c>
      <c r="B17" s="7" t="s">
        <v>31</v>
      </c>
      <c r="C17" s="8">
        <f>'TEI europe'!C394/'TEI europe'!C$454</f>
        <v>4.4435423261121203E-4</v>
      </c>
      <c r="D17" s="8">
        <f>'TEI europe'!D394/'TEI europe'!D$454</f>
        <v>4.9203493041365502E-3</v>
      </c>
      <c r="E17" s="8">
        <f>'TEI europe'!E394/'TEI europe'!E$454</f>
        <v>1.5199189236473221E-3</v>
      </c>
      <c r="F17" s="8">
        <f>'TEI europe'!F394/'TEI europe'!F$454</f>
        <v>4.4753611908352386E-4</v>
      </c>
      <c r="G17" s="27">
        <f>'TEI europe'!G394/'TEI europe'!G$454</f>
        <v>3.1462256366217448E-3</v>
      </c>
      <c r="H17" s="8">
        <f>'TEI europe'!H394/'TEI europe'!H$454</f>
        <v>8.6593288789080193E-4</v>
      </c>
      <c r="I17" s="8">
        <f>'TEI europe'!I394/'TEI europe'!I$454</f>
        <v>2.7705408484864635E-3</v>
      </c>
      <c r="J17" s="8">
        <f>'TEI europe'!J394/'TEI europe'!J$454</f>
        <v>4.5933813550475E-4</v>
      </c>
      <c r="K17" s="8">
        <f>'TEI europe'!K394/'TEI europe'!K$454</f>
        <v>1.6268550577647207E-3</v>
      </c>
      <c r="L17" s="8">
        <f>'TEI europe'!L394/'TEI europe'!L$454</f>
        <v>2.3763506877223775E-3</v>
      </c>
      <c r="M17" s="8">
        <f>'TEI europe'!M394/'TEI europe'!M$454</f>
        <v>9.4994431612396466E-4</v>
      </c>
      <c r="N17" s="8">
        <f>'TEI europe'!N394/'TEI europe'!N$454</f>
        <v>7.4491340218545843E-5</v>
      </c>
      <c r="O17" s="8">
        <f>'TEI europe'!O394/'TEI europe'!O$454</f>
        <v>1.1603378899094864E-3</v>
      </c>
      <c r="P17" s="24">
        <v>1.2584962491446338E-3</v>
      </c>
      <c r="Q17" s="24">
        <v>1.9111481725036183E-3</v>
      </c>
      <c r="T17"/>
      <c r="U17"/>
      <c r="V17"/>
      <c r="W17"/>
      <c r="X17"/>
      <c r="Y17"/>
      <c r="Z17"/>
      <c r="AA17"/>
      <c r="AB17"/>
      <c r="AC17"/>
    </row>
    <row r="18" spans="1:29" s="10" customFormat="1">
      <c r="A18" s="2">
        <v>16</v>
      </c>
      <c r="B18" s="9" t="s">
        <v>32</v>
      </c>
      <c r="C18" s="8">
        <f>'TEI europe'!C395/'TEI europe'!C$454</f>
        <v>8.4756455479545998E-4</v>
      </c>
      <c r="D18" s="8">
        <f>'TEI europe'!D395/'TEI europe'!D$454</f>
        <v>1.0038935821972818E-3</v>
      </c>
      <c r="E18" s="8">
        <f>'TEI europe'!E395/'TEI europe'!E$454</f>
        <v>2.7345931550585244E-4</v>
      </c>
      <c r="F18" s="8">
        <f>'TEI europe'!F395/'TEI europe'!F$454</f>
        <v>3.7943279661429197E-4</v>
      </c>
      <c r="G18" s="27">
        <f>'TEI europe'!G395/'TEI europe'!G$454</f>
        <v>1.3259157543832826E-3</v>
      </c>
      <c r="H18" s="8">
        <f>'TEI europe'!H395/'TEI europe'!H$454</f>
        <v>5.1475412866080746E-4</v>
      </c>
      <c r="I18" s="8">
        <f>'TEI europe'!I395/'TEI europe'!I$454</f>
        <v>1.6524630361343026E-3</v>
      </c>
      <c r="J18" s="8">
        <f>'TEI europe'!J395/'TEI europe'!J$454</f>
        <v>2.0879006159306816E-3</v>
      </c>
      <c r="K18" s="8">
        <f>'TEI europe'!K395/'TEI europe'!K$454</f>
        <v>5.1819209829911744E-4</v>
      </c>
      <c r="L18" s="8">
        <f>'TEI europe'!L395/'TEI europe'!L$454</f>
        <v>1.3101018694769786E-3</v>
      </c>
      <c r="M18" s="8">
        <f>'TEI europe'!M395/'TEI europe'!M$454</f>
        <v>2.7750772536289331E-4</v>
      </c>
      <c r="N18" s="8">
        <f>'TEI europe'!N395/'TEI europe'!N$454</f>
        <v>0</v>
      </c>
      <c r="O18" s="8">
        <f>'TEI europe'!O395/'TEI europe'!O$454</f>
        <v>6.7957123295943626E-4</v>
      </c>
      <c r="P18" s="24">
        <v>2.0066931673855819E-3</v>
      </c>
      <c r="Q18" s="24">
        <v>1.8865635159445483E-3</v>
      </c>
      <c r="R18"/>
      <c r="T18"/>
      <c r="U18"/>
      <c r="V18"/>
      <c r="W18"/>
      <c r="X18"/>
      <c r="Y18"/>
      <c r="Z18"/>
      <c r="AA18"/>
      <c r="AB18"/>
      <c r="AC18"/>
    </row>
    <row r="19" spans="1:29">
      <c r="A19" s="2">
        <v>17</v>
      </c>
      <c r="B19" s="7" t="s">
        <v>33</v>
      </c>
      <c r="C19" s="8">
        <f>'TEI europe'!C396/'TEI europe'!C$454</f>
        <v>7.6088805016265564E-3</v>
      </c>
      <c r="D19" s="8">
        <f>'TEI europe'!D396/'TEI europe'!D$454</f>
        <v>2.7289385667957754E-3</v>
      </c>
      <c r="E19" s="8">
        <f>'TEI europe'!E396/'TEI europe'!E$454</f>
        <v>6.7983929733827684E-4</v>
      </c>
      <c r="F19" s="8">
        <f>'TEI europe'!F396/'TEI europe'!F$454</f>
        <v>4.8645230335165636E-4</v>
      </c>
      <c r="G19" s="27">
        <f>'TEI europe'!G396/'TEI europe'!G$454</f>
        <v>1.8792513786951854E-3</v>
      </c>
      <c r="H19" s="8">
        <f>'TEI europe'!H396/'TEI europe'!H$454</f>
        <v>6.4441302318703963E-3</v>
      </c>
      <c r="I19" s="8">
        <f>'TEI europe'!I396/'TEI europe'!I$454</f>
        <v>2.4906882375282349E-3</v>
      </c>
      <c r="J19" s="8">
        <f>'TEI europe'!J396/'TEI europe'!J$454</f>
        <v>1.5868044681073181E-3</v>
      </c>
      <c r="K19" s="8">
        <f>'TEI europe'!K396/'TEI europe'!K$454</f>
        <v>2.7273575117452986E-3</v>
      </c>
      <c r="L19" s="8">
        <f>'TEI europe'!L396/'TEI europe'!L$454</f>
        <v>1.4417608893769556E-3</v>
      </c>
      <c r="M19" s="8">
        <f>'TEI europe'!M396/'TEI europe'!M$454</f>
        <v>8.2519347138461409E-3</v>
      </c>
      <c r="N19" s="8">
        <f>'TEI europe'!N396/'TEI europe'!N$454</f>
        <v>7.2040304756286052E-3</v>
      </c>
      <c r="O19" s="8">
        <f>'TEI europe'!O396/'TEI europe'!O$454</f>
        <v>3.3512527101987126E-3</v>
      </c>
      <c r="P19" s="24">
        <v>2.1632294971201125E-3</v>
      </c>
      <c r="Q19" s="24">
        <v>2.0693637772785196E-3</v>
      </c>
      <c r="T19"/>
      <c r="U19"/>
      <c r="V19"/>
      <c r="W19"/>
      <c r="X19"/>
      <c r="Y19"/>
      <c r="Z19"/>
      <c r="AA19"/>
      <c r="AB19"/>
      <c r="AC19"/>
    </row>
    <row r="20" spans="1:29">
      <c r="A20" s="2">
        <v>18</v>
      </c>
      <c r="B20" s="7" t="s">
        <v>34</v>
      </c>
      <c r="C20" s="8">
        <f>'TEI europe'!C397/'TEI europe'!C$454</f>
        <v>2.002336974112252E-4</v>
      </c>
      <c r="D20" s="8">
        <f>'TEI europe'!D397/'TEI europe'!D$454</f>
        <v>3.0180345034411948E-4</v>
      </c>
      <c r="E20" s="8">
        <f>'TEI europe'!E397/'TEI europe'!E$454</f>
        <v>0</v>
      </c>
      <c r="F20" s="8">
        <f>'TEI europe'!F397/'TEI europe'!F$454</f>
        <v>1.8290606606022281E-3</v>
      </c>
      <c r="G20" s="27">
        <f>'TEI europe'!G397/'TEI europe'!G$454</f>
        <v>1.0150440132228994E-3</v>
      </c>
      <c r="H20" s="8">
        <f>'TEI europe'!H397/'TEI europe'!H$454</f>
        <v>4.6577393329451881E-3</v>
      </c>
      <c r="I20" s="8">
        <f>'TEI europe'!I397/'TEI europe'!I$454</f>
        <v>1.3406272696379908E-3</v>
      </c>
      <c r="J20" s="8">
        <f>'TEI europe'!J397/'TEI europe'!J$454</f>
        <v>6.2637018477920453E-4</v>
      </c>
      <c r="K20" s="8">
        <f>'TEI europe'!K397/'TEI europe'!K$454</f>
        <v>6.2136420335979657E-4</v>
      </c>
      <c r="L20" s="8">
        <f>'TEI europe'!L397/'TEI europe'!L$454</f>
        <v>5.5529286832557028E-4</v>
      </c>
      <c r="M20" s="8">
        <f>'TEI europe'!M397/'TEI europe'!M$454</f>
        <v>4.6895523628998791E-4</v>
      </c>
      <c r="N20" s="8">
        <f>'TEI europe'!N397/'TEI europe'!N$454</f>
        <v>1.8086758451061192E-4</v>
      </c>
      <c r="O20" s="8">
        <f>'TEI europe'!O397/'TEI europe'!O$454</f>
        <v>1.4590445934027476E-3</v>
      </c>
      <c r="P20" s="24">
        <v>0</v>
      </c>
      <c r="Q20" s="24">
        <v>0</v>
      </c>
      <c r="T20"/>
      <c r="U20"/>
      <c r="V20"/>
      <c r="W20"/>
      <c r="X20"/>
      <c r="Y20"/>
      <c r="Z20"/>
      <c r="AA20"/>
      <c r="AB20"/>
      <c r="AC20"/>
    </row>
    <row r="21" spans="1:29" s="10" customFormat="1">
      <c r="A21" s="2">
        <v>19</v>
      </c>
      <c r="B21" s="9" t="s">
        <v>35</v>
      </c>
      <c r="C21" s="8">
        <f>'TEI europe'!C398/'TEI europe'!C$454</f>
        <v>8.5853626424265042E-2</v>
      </c>
      <c r="D21" s="8">
        <f>'TEI europe'!D398/'TEI europe'!D$454</f>
        <v>0.15619186312482847</v>
      </c>
      <c r="E21" s="8">
        <f>'TEI europe'!E398/'TEI europe'!E$454</f>
        <v>0.14446322379374493</v>
      </c>
      <c r="F21" s="8">
        <f>'TEI europe'!F398/'TEI europe'!F$454</f>
        <v>8.6860923286471756E-2</v>
      </c>
      <c r="G21" s="27">
        <f>'TEI europe'!G398/'TEI europe'!G$454</f>
        <v>0.12943418663949882</v>
      </c>
      <c r="H21" s="8">
        <f>'TEI europe'!H398/'TEI europe'!H$454</f>
        <v>0.1179748075447984</v>
      </c>
      <c r="I21" s="8">
        <f>'TEI europe'!I398/'TEI europe'!I$454</f>
        <v>0.27549757127912633</v>
      </c>
      <c r="J21" s="8">
        <f>'TEI europe'!J398/'TEI europe'!J$454</f>
        <v>0.12051362355151894</v>
      </c>
      <c r="K21" s="8">
        <f>'TEI europe'!K398/'TEI europe'!K$454</f>
        <v>0.10657795031417945</v>
      </c>
      <c r="L21" s="8">
        <f>'TEI europe'!L398/'TEI europe'!L$454</f>
        <v>0.11104965221202023</v>
      </c>
      <c r="M21" s="8">
        <f>'TEI europe'!M398/'TEI europe'!M$454</f>
        <v>0.1324634444652707</v>
      </c>
      <c r="N21" s="8">
        <f>'TEI europe'!N398/'TEI europe'!N$454</f>
        <v>0.13378952364605928</v>
      </c>
      <c r="O21" s="8">
        <f>'TEI europe'!O398/'TEI europe'!O$454</f>
        <v>0.11570113266388253</v>
      </c>
      <c r="P21" s="24">
        <v>0.12983005633111211</v>
      </c>
      <c r="Q21" s="24">
        <v>0.12513857880202001</v>
      </c>
      <c r="R21"/>
      <c r="T21"/>
      <c r="U21"/>
      <c r="V21"/>
      <c r="W21"/>
      <c r="X21"/>
      <c r="Y21"/>
      <c r="Z21"/>
      <c r="AA21"/>
      <c r="AB21"/>
      <c r="AC21"/>
    </row>
    <row r="22" spans="1:29">
      <c r="A22" s="2">
        <v>20</v>
      </c>
      <c r="B22" s="7" t="s">
        <v>36</v>
      </c>
      <c r="C22" s="8">
        <f>'TEI europe'!C399/'TEI europe'!C$454</f>
        <v>2.0105657561976446E-3</v>
      </c>
      <c r="D22" s="8">
        <f>'TEI europe'!D399/'TEI europe'!D$454</f>
        <v>1.1271564650746693E-3</v>
      </c>
      <c r="E22" s="8">
        <f>'TEI europe'!E399/'TEI europe'!E$454</f>
        <v>7.8570299008453865E-4</v>
      </c>
      <c r="F22" s="8">
        <f>'TEI europe'!F399/'TEI europe'!F$454</f>
        <v>7.0049131682638514E-4</v>
      </c>
      <c r="G22" s="27">
        <f>'TEI europe'!G399/'TEI europe'!G$454</f>
        <v>2.4643796889746534E-3</v>
      </c>
      <c r="H22" s="8">
        <f>'TEI europe'!H399/'TEI europe'!H$454</f>
        <v>2.8426996405038494E-3</v>
      </c>
      <c r="I22" s="8">
        <f>'TEI europe'!I399/'TEI europe'!I$454</f>
        <v>4.6282291326568015E-3</v>
      </c>
      <c r="J22" s="8">
        <f>'TEI europe'!J399/'TEI europe'!J$454</f>
        <v>1.4615304311514773E-4</v>
      </c>
      <c r="K22" s="8">
        <f>'TEI europe'!K399/'TEI europe'!K$454</f>
        <v>3.2199023070914783E-3</v>
      </c>
      <c r="L22" s="8">
        <f>'TEI europe'!L399/'TEI europe'!L$454</f>
        <v>3.6077815617355092E-3</v>
      </c>
      <c r="M22" s="8">
        <f>'TEI europe'!M399/'TEI europe'!M$454</f>
        <v>5.1439211221668505E-3</v>
      </c>
      <c r="N22" s="8">
        <f>'TEI europe'!N399/'TEI europe'!N$454</f>
        <v>4.2606436145025598E-5</v>
      </c>
      <c r="O22" s="8">
        <f>'TEI europe'!O399/'TEI europe'!O$454</f>
        <v>1.6107327216639783E-3</v>
      </c>
      <c r="P22" s="24">
        <v>2.3152448510559949E-3</v>
      </c>
      <c r="Q22" s="24">
        <v>2.4518763233405206E-3</v>
      </c>
      <c r="T22"/>
      <c r="U22"/>
      <c r="V22"/>
      <c r="W22"/>
      <c r="X22"/>
      <c r="Y22"/>
      <c r="Z22"/>
      <c r="AA22"/>
      <c r="AB22"/>
      <c r="AC22"/>
    </row>
    <row r="23" spans="1:29">
      <c r="A23" s="2">
        <v>21</v>
      </c>
      <c r="B23" s="7" t="s">
        <v>37</v>
      </c>
      <c r="C23" s="8">
        <f>'TEI europe'!C400/'TEI europe'!C$454</f>
        <v>0</v>
      </c>
      <c r="D23" s="8">
        <f>'TEI europe'!D400/'TEI europe'!D$454</f>
        <v>3.4310286986489377E-5</v>
      </c>
      <c r="E23" s="8">
        <f>'TEI europe'!E400/'TEI europe'!E$454</f>
        <v>7.0926047249356545E-5</v>
      </c>
      <c r="F23" s="8">
        <f>'TEI europe'!F400/'TEI europe'!F$454</f>
        <v>0</v>
      </c>
      <c r="G23" s="27">
        <f>'TEI europe'!G400/'TEI europe'!G$454</f>
        <v>1.2993920809777572E-4</v>
      </c>
      <c r="H23" s="8">
        <f>'TEI europe'!H400/'TEI europe'!H$454</f>
        <v>3.5117875922999439E-5</v>
      </c>
      <c r="I23" s="8">
        <f>'TEI europe'!I400/'TEI europe'!I$454</f>
        <v>2.1322103692055519E-5</v>
      </c>
      <c r="J23" s="8">
        <f>'TEI europe'!J400/'TEI europe'!J$454</f>
        <v>0</v>
      </c>
      <c r="K23" s="8">
        <f>'TEI europe'!K400/'TEI europe'!K$454</f>
        <v>0</v>
      </c>
      <c r="L23" s="8">
        <f>'TEI europe'!L400/'TEI europe'!L$454</f>
        <v>0</v>
      </c>
      <c r="M23" s="8">
        <f>'TEI europe'!M400/'TEI europe'!M$454</f>
        <v>0</v>
      </c>
      <c r="N23" s="8">
        <f>'TEI europe'!N400/'TEI europe'!N$454</f>
        <v>0</v>
      </c>
      <c r="O23" s="8">
        <f>'TEI europe'!O400/'TEI europe'!O$454</f>
        <v>2.8609233347916805E-5</v>
      </c>
      <c r="P23" s="24">
        <v>0</v>
      </c>
      <c r="Q23" s="24">
        <v>0</v>
      </c>
      <c r="T23"/>
      <c r="U23"/>
      <c r="V23"/>
      <c r="W23"/>
      <c r="X23"/>
      <c r="Y23"/>
      <c r="Z23"/>
      <c r="AA23"/>
      <c r="AB23"/>
      <c r="AC23"/>
    </row>
    <row r="24" spans="1:29">
      <c r="A24" s="2">
        <v>22</v>
      </c>
      <c r="B24" s="7" t="s">
        <v>38</v>
      </c>
      <c r="C24" s="8">
        <f>'TEI europe'!C401/'TEI europe'!C$454</f>
        <v>2.6716112503908677E-3</v>
      </c>
      <c r="D24" s="8">
        <f>'TEI europe'!D401/'TEI europe'!D$454</f>
        <v>3.1959396952229912E-3</v>
      </c>
      <c r="E24" s="8">
        <f>'TEI europe'!E401/'TEI europe'!E$454</f>
        <v>2.0389925138870574E-3</v>
      </c>
      <c r="F24" s="8">
        <f>'TEI europe'!F401/'TEI europe'!F$454</f>
        <v>2.9624945274115875E-3</v>
      </c>
      <c r="G24" s="27">
        <f>'TEI europe'!G401/'TEI europe'!G$454</f>
        <v>7.7406259801256413E-3</v>
      </c>
      <c r="H24" s="8">
        <f>'TEI europe'!H401/'TEI europe'!H$454</f>
        <v>1.6460118106961658E-2</v>
      </c>
      <c r="I24" s="8">
        <f>'TEI europe'!I401/'TEI europe'!I$454</f>
        <v>1.8039832354959724E-2</v>
      </c>
      <c r="J24" s="8">
        <f>'TEI europe'!J401/'TEI europe'!J$454</f>
        <v>7.6625952604656017E-3</v>
      </c>
      <c r="K24" s="8">
        <f>'TEI europe'!K401/'TEI europe'!K$454</f>
        <v>6.8309259842152499E-3</v>
      </c>
      <c r="L24" s="8">
        <f>'TEI europe'!L401/'TEI europe'!L$454</f>
        <v>5.6751255559349435E-3</v>
      </c>
      <c r="M24" s="8">
        <f>'TEI europe'!M401/'TEI europe'!M$454</f>
        <v>1.3380540035138824E-2</v>
      </c>
      <c r="N24" s="8">
        <f>'TEI europe'!N401/'TEI europe'!N$454</f>
        <v>1.1534876817521108E-2</v>
      </c>
      <c r="O24" s="8">
        <f>'TEI europe'!O401/'TEI europe'!O$454</f>
        <v>7.7814878582347898E-3</v>
      </c>
      <c r="P24" s="24">
        <v>5.4960562607438389E-3</v>
      </c>
      <c r="Q24" s="24">
        <v>5.8682572481978433E-3</v>
      </c>
      <c r="T24"/>
      <c r="U24"/>
      <c r="V24"/>
      <c r="W24"/>
      <c r="X24"/>
      <c r="Y24"/>
      <c r="Z24"/>
      <c r="AA24"/>
      <c r="AB24"/>
      <c r="AC24"/>
    </row>
    <row r="25" spans="1:29" s="10" customFormat="1">
      <c r="A25" s="2">
        <v>23</v>
      </c>
      <c r="B25" s="9" t="s">
        <v>39</v>
      </c>
      <c r="C25" s="8">
        <f>'TEI europe'!C402/'TEI europe'!C$454</f>
        <v>0</v>
      </c>
      <c r="D25" s="8">
        <f>'TEI europe'!D402/'TEI europe'!D$454</f>
        <v>7.7515833562068578E-5</v>
      </c>
      <c r="E25" s="8">
        <f>'TEI europe'!E402/'TEI europe'!E$454</f>
        <v>5.1487056521755121E-4</v>
      </c>
      <c r="F25" s="8">
        <f>'TEI europe'!F402/'TEI europe'!F$454</f>
        <v>6.2752347132363675E-4</v>
      </c>
      <c r="G25" s="27">
        <f>'TEI europe'!G402/'TEI europe'!G$454</f>
        <v>2.3547127834460837E-3</v>
      </c>
      <c r="H25" s="8">
        <f>'TEI europe'!H402/'TEI europe'!H$454</f>
        <v>1.4851164896910549E-3</v>
      </c>
      <c r="I25" s="8">
        <f>'TEI europe'!I402/'TEI europe'!I$454</f>
        <v>3.0997008242325706E-3</v>
      </c>
      <c r="J25" s="8">
        <f>'TEI europe'!J402/'TEI europe'!J$454</f>
        <v>4.1758012318613634E-5</v>
      </c>
      <c r="K25" s="8">
        <f>'TEI europe'!K402/'TEI europe'!K$454</f>
        <v>2.358386085172361E-3</v>
      </c>
      <c r="L25" s="8">
        <f>'TEI europe'!L402/'TEI europe'!L$454</f>
        <v>4.5445341365885289E-4</v>
      </c>
      <c r="M25" s="8">
        <f>'TEI europe'!M402/'TEI europe'!M$454</f>
        <v>6.4731138408892505E-3</v>
      </c>
      <c r="N25" s="8">
        <f>'TEI europe'!N402/'TEI europe'!N$454</f>
        <v>1.8096081522427719E-4</v>
      </c>
      <c r="O25" s="8">
        <f>'TEI europe'!O402/'TEI europe'!O$454</f>
        <v>1.1228499289708367E-3</v>
      </c>
      <c r="P25" s="24">
        <v>1.3295907609758982E-3</v>
      </c>
      <c r="Q25" s="24">
        <v>1.3615835118255643E-3</v>
      </c>
      <c r="R25"/>
      <c r="T25"/>
      <c r="U25"/>
      <c r="V25"/>
      <c r="W25"/>
      <c r="X25"/>
      <c r="Y25"/>
      <c r="Z25"/>
      <c r="AA25"/>
      <c r="AB25"/>
      <c r="AC25"/>
    </row>
    <row r="26" spans="1:29">
      <c r="A26" s="2">
        <v>24</v>
      </c>
      <c r="B26" s="7" t="s">
        <v>40</v>
      </c>
      <c r="C26" s="8">
        <f>'TEI europe'!C403/'TEI europe'!C$454</f>
        <v>0</v>
      </c>
      <c r="D26" s="8">
        <f>'TEI europe'!D403/'TEI europe'!D$454</f>
        <v>1.5693779417894212E-4</v>
      </c>
      <c r="E26" s="8">
        <f>'TEI europe'!E403/'TEI europe'!E$454</f>
        <v>6.829915661049148E-5</v>
      </c>
      <c r="F26" s="8">
        <f>'TEI europe'!F403/'TEI europe'!F$454</f>
        <v>1.7123121077978305E-3</v>
      </c>
      <c r="G26" s="27">
        <f>'TEI europe'!G403/'TEI europe'!G$454</f>
        <v>8.7099456809457501E-4</v>
      </c>
      <c r="H26" s="8">
        <f>'TEI europe'!H403/'TEI europe'!H$454</f>
        <v>2.0460783498294937E-3</v>
      </c>
      <c r="I26" s="8">
        <f>'TEI europe'!I403/'TEI europe'!I$454</f>
        <v>6.6858121389401582E-3</v>
      </c>
      <c r="J26" s="8">
        <f>'TEI europe'!J403/'TEI europe'!J$454</f>
        <v>0</v>
      </c>
      <c r="K26" s="8">
        <f>'TEI europe'!K403/'TEI europe'!K$454</f>
        <v>1.2590494176896441E-4</v>
      </c>
      <c r="L26" s="8">
        <f>'TEI europe'!L403/'TEI europe'!L$454</f>
        <v>1.705619623303809E-3</v>
      </c>
      <c r="M26" s="8">
        <f>'TEI europe'!M403/'TEI europe'!M$454</f>
        <v>4.8120787698932204E-3</v>
      </c>
      <c r="N26" s="8">
        <f>'TEI europe'!N403/'TEI europe'!N$454</f>
        <v>0</v>
      </c>
      <c r="O26" s="8">
        <f>'TEI europe'!O403/'TEI europe'!O$454</f>
        <v>1.2145836270712376E-3</v>
      </c>
      <c r="P26" s="24">
        <v>1.872201246193563E-4</v>
      </c>
      <c r="Q26" s="24">
        <v>1.8075900070197291E-4</v>
      </c>
      <c r="T26"/>
      <c r="U26"/>
      <c r="V26"/>
      <c r="W26"/>
      <c r="X26"/>
      <c r="Y26"/>
      <c r="Z26"/>
      <c r="AA26"/>
      <c r="AB26"/>
      <c r="AC26"/>
    </row>
    <row r="27" spans="1:29" s="10" customFormat="1">
      <c r="A27" s="2">
        <v>25</v>
      </c>
      <c r="B27" s="9" t="s">
        <v>41</v>
      </c>
      <c r="C27" s="8">
        <f>'TEI europe'!C404/'TEI europe'!C$454</f>
        <v>7.3510453296175826E-4</v>
      </c>
      <c r="D27" s="8">
        <f>'TEI europe'!D404/'TEI europe'!D$454</f>
        <v>4.0517907428304209E-3</v>
      </c>
      <c r="E27" s="8">
        <f>'TEI europe'!E404/'TEI europe'!E$454</f>
        <v>2.2042239350716693E-3</v>
      </c>
      <c r="F27" s="8">
        <f>'TEI europe'!F404/'TEI europe'!F$454</f>
        <v>3.1959916330203822E-3</v>
      </c>
      <c r="G27" s="27">
        <f>'TEI europe'!G404/'TEI europe'!G$454</f>
        <v>5.655168669129588E-3</v>
      </c>
      <c r="H27" s="8">
        <f>'TEI europe'!H404/'TEI europe'!H$454</f>
        <v>1.2787527609119559E-2</v>
      </c>
      <c r="I27" s="8">
        <f>'TEI europe'!I404/'TEI europe'!I$454</f>
        <v>5.6930016857788231E-3</v>
      </c>
      <c r="J27" s="8">
        <f>'TEI europe'!J404/'TEI europe'!J$454</f>
        <v>1.0857083202839544E-3</v>
      </c>
      <c r="K27" s="8">
        <f>'TEI europe'!K404/'TEI europe'!K$454</f>
        <v>5.4640413154734826E-3</v>
      </c>
      <c r="L27" s="8">
        <f>'TEI europe'!L404/'TEI europe'!L$454</f>
        <v>1.972452174928608E-3</v>
      </c>
      <c r="M27" s="8">
        <f>'TEI europe'!M404/'TEI europe'!M$454</f>
        <v>2.1922016317891844E-2</v>
      </c>
      <c r="N27" s="8">
        <f>'TEI europe'!N404/'TEI europe'!N$454</f>
        <v>6.3863038860705759E-5</v>
      </c>
      <c r="O27" s="8">
        <f>'TEI europe'!O404/'TEI europe'!O$454</f>
        <v>4.8903373886231023E-3</v>
      </c>
      <c r="P27" s="24">
        <v>5.5807781926489495E-3</v>
      </c>
      <c r="Q27" s="24">
        <v>5.7497387909768065E-3</v>
      </c>
      <c r="R27"/>
      <c r="T27"/>
      <c r="U27"/>
      <c r="V27"/>
      <c r="W27"/>
      <c r="X27"/>
      <c r="Y27"/>
      <c r="Z27"/>
      <c r="AA27"/>
      <c r="AB27"/>
      <c r="AC27"/>
    </row>
    <row r="28" spans="1:29">
      <c r="A28" s="2">
        <v>26</v>
      </c>
      <c r="B28" s="7" t="s">
        <v>42</v>
      </c>
      <c r="C28" s="8">
        <f>'TEI europe'!C405/'TEI europe'!C$454</f>
        <v>1.3440344072808267E-4</v>
      </c>
      <c r="D28" s="8">
        <f>'TEI europe'!D405/'TEI europe'!D$454</f>
        <v>7.9231347911393052E-3</v>
      </c>
      <c r="E28" s="8">
        <f>'TEI europe'!E405/'TEI europe'!E$454</f>
        <v>3.4149578305245742E-3</v>
      </c>
      <c r="F28" s="8">
        <f>'TEI europe'!F405/'TEI europe'!F$454</f>
        <v>1.5906990319599164E-3</v>
      </c>
      <c r="G28" s="27">
        <f>'TEI europe'!G405/'TEI europe'!G$454</f>
        <v>5.3158978433127833E-3</v>
      </c>
      <c r="H28" s="8">
        <f>'TEI europe'!H405/'TEI europe'!H$454</f>
        <v>2.934190948829558E-3</v>
      </c>
      <c r="I28" s="8">
        <f>'TEI europe'!I405/'TEI europe'!I$454</f>
        <v>4.2684186328533638E-3</v>
      </c>
      <c r="J28" s="8">
        <f>'TEI europe'!J405/'TEI europe'!J$454</f>
        <v>2.4428437206388976E-3</v>
      </c>
      <c r="K28" s="8">
        <f>'TEI europe'!K405/'TEI europe'!K$454</f>
        <v>4.0802527425127357E-6</v>
      </c>
      <c r="L28" s="8">
        <f>'TEI europe'!L405/'TEI europe'!L$454</f>
        <v>2.8034990479728164E-4</v>
      </c>
      <c r="M28" s="8">
        <f>'TEI europe'!M405/'TEI europe'!M$454</f>
        <v>5.5392146494906043E-3</v>
      </c>
      <c r="N28" s="8">
        <f>'TEI europe'!N405/'TEI europe'!N$454</f>
        <v>5.4907296506020511E-3</v>
      </c>
      <c r="O28" s="8">
        <f>'TEI europe'!O405/'TEI europe'!O$454</f>
        <v>3.1564336963522776E-3</v>
      </c>
      <c r="P28" s="24">
        <v>1.8800278304916625E-3</v>
      </c>
      <c r="Q28" s="24">
        <v>1.9691450425653998E-3</v>
      </c>
      <c r="T28"/>
      <c r="U28"/>
      <c r="V28"/>
      <c r="W28"/>
      <c r="X28"/>
      <c r="Y28"/>
      <c r="Z28"/>
      <c r="AA28"/>
      <c r="AB28"/>
      <c r="AC28"/>
    </row>
    <row r="29" spans="1:29">
      <c r="A29" s="2">
        <v>27</v>
      </c>
      <c r="B29" s="7" t="s">
        <v>43</v>
      </c>
      <c r="C29" s="8">
        <f>'TEI europe'!C406/'TEI europe'!C$454</f>
        <v>1.6457564170785632E-4</v>
      </c>
      <c r="D29" s="8">
        <f>'TEI europe'!D406/'TEI europe'!D$454</f>
        <v>1.8896072869966556E-3</v>
      </c>
      <c r="E29" s="8">
        <f>'TEI europe'!E406/'TEI europe'!E$454</f>
        <v>2.1692862895747642E-3</v>
      </c>
      <c r="F29" s="8">
        <f>'TEI europe'!F406/'TEI europe'!F$454</f>
        <v>2.5149584083280635E-3</v>
      </c>
      <c r="G29" s="27">
        <f>'TEI europe'!G406/'TEI europe'!G$454</f>
        <v>7.0102872558482467E-3</v>
      </c>
      <c r="H29" s="8">
        <f>'TEI europe'!H406/'TEI europe'!H$454</f>
        <v>4.4498045412958492E-3</v>
      </c>
      <c r="I29" s="8">
        <f>'TEI europe'!I406/'TEI europe'!I$454</f>
        <v>5.7596332598164966E-3</v>
      </c>
      <c r="J29" s="8">
        <f>'TEI europe'!J406/'TEI europe'!J$454</f>
        <v>2.3384486898423637E-3</v>
      </c>
      <c r="K29" s="8">
        <f>'TEI europe'!K406/'TEI europe'!K$454</f>
        <v>6.3710232108091713E-4</v>
      </c>
      <c r="L29" s="8">
        <f>'TEI europe'!L406/'TEI europe'!L$454</f>
        <v>1.1530302256127349E-3</v>
      </c>
      <c r="M29" s="8">
        <f>'TEI europe'!M406/'TEI europe'!M$454</f>
        <v>1.3431592704719383E-2</v>
      </c>
      <c r="N29" s="8">
        <f>'TEI europe'!N406/'TEI europe'!N$454</f>
        <v>2.341023220134776E-4</v>
      </c>
      <c r="O29" s="8">
        <f>'TEI europe'!O406/'TEI europe'!O$454</f>
        <v>3.2937317090812688E-3</v>
      </c>
      <c r="P29" s="24">
        <v>1.2344444087622932E-3</v>
      </c>
      <c r="Q29" s="24">
        <v>1.3342145041412689E-3</v>
      </c>
      <c r="T29"/>
      <c r="U29"/>
      <c r="V29"/>
      <c r="W29"/>
      <c r="X29"/>
      <c r="Y29"/>
      <c r="Z29"/>
      <c r="AA29"/>
      <c r="AB29"/>
      <c r="AC29"/>
    </row>
    <row r="30" spans="1:29">
      <c r="A30" s="2">
        <v>28</v>
      </c>
      <c r="B30" s="7" t="s">
        <v>44</v>
      </c>
      <c r="C30" s="8">
        <f>'TEI europe'!C407/'TEI europe'!C$454</f>
        <v>3.0912791367459012E-3</v>
      </c>
      <c r="D30" s="8">
        <f>'TEI europe'!D407/'TEI europe'!D$454</f>
        <v>6.6587371781186787E-4</v>
      </c>
      <c r="E30" s="8">
        <f>'TEI europe'!E407/'TEI europe'!E$454</f>
        <v>5.3412567360043199E-3</v>
      </c>
      <c r="F30" s="8">
        <f>'TEI europe'!F407/'TEI europe'!F$454</f>
        <v>1.2209952814126574E-3</v>
      </c>
      <c r="G30" s="27">
        <f>'TEI europe'!G407/'TEI europe'!G$454</f>
        <v>9.9074404172915069E-3</v>
      </c>
      <c r="H30" s="8">
        <f>'TEI europe'!H407/'TEI europe'!H$454</f>
        <v>7.1566534512554642E-3</v>
      </c>
      <c r="I30" s="8">
        <f>'TEI europe'!I407/'TEI europe'!I$454</f>
        <v>1.0018723472304586E-2</v>
      </c>
      <c r="J30" s="8">
        <f>'TEI europe'!J407/'TEI europe'!J$454</f>
        <v>5.2197515398267041E-4</v>
      </c>
      <c r="K30" s="8">
        <f>'TEI europe'!K407/'TEI europe'!K$454</f>
        <v>4.3658704344886273E-4</v>
      </c>
      <c r="L30" s="8">
        <f>'TEI europe'!L407/'TEI europe'!L$454</f>
        <v>1.7083230939383054E-3</v>
      </c>
      <c r="M30" s="8">
        <f>'TEI europe'!M407/'TEI europe'!M$454</f>
        <v>4.057192117759547E-2</v>
      </c>
      <c r="N30" s="8">
        <f>'TEI europe'!N407/'TEI europe'!N$454</f>
        <v>1.3514724252916652E-3</v>
      </c>
      <c r="O30" s="8">
        <f>'TEI europe'!O407/'TEI europe'!O$454</f>
        <v>5.1163963699184124E-3</v>
      </c>
      <c r="P30" s="24">
        <v>7.6088907270168539E-3</v>
      </c>
      <c r="Q30" s="24">
        <v>1.0137509095535175E-2</v>
      </c>
      <c r="T30"/>
      <c r="U30"/>
      <c r="V30"/>
      <c r="W30"/>
      <c r="X30"/>
      <c r="Y30"/>
      <c r="Z30"/>
      <c r="AA30"/>
      <c r="AB30"/>
      <c r="AC30"/>
    </row>
    <row r="31" spans="1:29">
      <c r="A31" s="2">
        <v>29</v>
      </c>
      <c r="B31" s="7" t="s">
        <v>45</v>
      </c>
      <c r="C31" s="8">
        <f>'TEI europe'!C408/'TEI europe'!C$454</f>
        <v>4.1198768974200026E-3</v>
      </c>
      <c r="D31" s="8">
        <f>'TEI europe'!D408/'TEI europe'!D$454</f>
        <v>4.2495196559821889E-2</v>
      </c>
      <c r="E31" s="8">
        <f>'TEI europe'!E408/'TEI europe'!E$454</f>
        <v>7.4432946252241403E-3</v>
      </c>
      <c r="F31" s="8">
        <f>'TEI europe'!F408/'TEI europe'!F$454</f>
        <v>1.2574792041640317E-2</v>
      </c>
      <c r="G31" s="27">
        <f>'TEI europe'!G408/'TEI europe'!G$454</f>
        <v>1.5316037159577136E-2</v>
      </c>
      <c r="H31" s="8">
        <f>'TEI europe'!H408/'TEI europe'!H$454</f>
        <v>7.8904322271202421E-3</v>
      </c>
      <c r="I31" s="8">
        <f>'TEI europe'!I408/'TEI europe'!I$454</f>
        <v>2.1920455226913826E-2</v>
      </c>
      <c r="J31" s="8">
        <f>'TEI europe'!J408/'TEI europe'!J$454</f>
        <v>5.010961478233636E-4</v>
      </c>
      <c r="K31" s="8">
        <f>'TEI europe'!K408/'TEI europe'!K$454</f>
        <v>1.1220112148661093E-2</v>
      </c>
      <c r="L31" s="8">
        <f>'TEI europe'!L408/'TEI europe'!L$454</f>
        <v>5.6583640380010649E-3</v>
      </c>
      <c r="M31" s="8">
        <f>'TEI europe'!M408/'TEI europe'!M$454</f>
        <v>3.8034238837516125E-3</v>
      </c>
      <c r="N31" s="8">
        <f>'TEI europe'!N408/'TEI europe'!N$454</f>
        <v>2.0835106659199507E-2</v>
      </c>
      <c r="O31" s="8">
        <f>'TEI europe'!O408/'TEI europe'!O$454</f>
        <v>1.2082382964197275E-2</v>
      </c>
      <c r="P31" s="24">
        <v>4.5069320392530409E-3</v>
      </c>
      <c r="Q31" s="24">
        <v>4.4146558557771887E-3</v>
      </c>
    </row>
    <row r="32" spans="1:29">
      <c r="A32" s="2">
        <v>30</v>
      </c>
      <c r="B32" s="7" t="s">
        <v>46</v>
      </c>
      <c r="C32" s="8">
        <f>'TEI europe'!C409/'TEI europe'!C$454</f>
        <v>3.5438621514425057E-3</v>
      </c>
      <c r="D32" s="8">
        <f>'TEI europe'!D409/'TEI europe'!D$454</f>
        <v>1.7549076417904381E-3</v>
      </c>
      <c r="E32" s="8">
        <f>'TEI europe'!E409/'TEI europe'!E$454</f>
        <v>1.6037167350271176E-3</v>
      </c>
      <c r="F32" s="8">
        <f>'TEI europe'!F409/'TEI europe'!F$454</f>
        <v>2.3009193948533347E-3</v>
      </c>
      <c r="G32" s="27">
        <f>'TEI europe'!G409/'TEI europe'!G$454</f>
        <v>5.4692350393979253E-3</v>
      </c>
      <c r="H32" s="8">
        <f>'TEI europe'!H409/'TEI europe'!H$454</f>
        <v>7.731477630837192E-3</v>
      </c>
      <c r="I32" s="8">
        <f>'TEI europe'!I409/'TEI europe'!I$454</f>
        <v>1.0135995042610892E-2</v>
      </c>
      <c r="J32" s="8">
        <f>'TEI europe'!J409/'TEI europe'!J$454</f>
        <v>1.1692243449211819E-3</v>
      </c>
      <c r="K32" s="8">
        <f>'TEI europe'!K409/'TEI europe'!K$454</f>
        <v>3.9059676610825483E-3</v>
      </c>
      <c r="L32" s="8">
        <f>'TEI europe'!L409/'TEI europe'!L$454</f>
        <v>1.5328408150531408E-2</v>
      </c>
      <c r="M32" s="8">
        <f>'TEI europe'!M409/'TEI europe'!M$454</f>
        <v>4.1633452042945515E-3</v>
      </c>
      <c r="N32" s="8">
        <f>'TEI europe'!N409/'TEI europe'!N$454</f>
        <v>1.0460113150387947E-2</v>
      </c>
      <c r="O32" s="8">
        <f>'TEI europe'!O409/'TEI europe'!O$454</f>
        <v>5.4483555524477813E-3</v>
      </c>
      <c r="P32" s="24">
        <v>1.5633238582342213E-2</v>
      </c>
      <c r="Q32" s="24">
        <v>1.8170290468632201E-2</v>
      </c>
    </row>
    <row r="33" spans="1:20">
      <c r="A33" s="2" t="s">
        <v>47</v>
      </c>
      <c r="B33" s="7" t="s">
        <v>48</v>
      </c>
      <c r="C33" s="8">
        <f>'TEI europe'!C410/'TEI europe'!C$454</f>
        <v>1.6731856906965392E-3</v>
      </c>
      <c r="D33" s="8">
        <f>'TEI europe'!D410/'TEI europe'!D$454</f>
        <v>1.0782325373346752E-3</v>
      </c>
      <c r="E33" s="8">
        <f>'TEI europe'!E410/'TEI europe'!E$454</f>
        <v>8.4743492009786735E-4</v>
      </c>
      <c r="F33" s="8">
        <f>'TEI europe'!F410/'TEI europe'!F$454</f>
        <v>2.9187138201099382E-5</v>
      </c>
      <c r="G33" s="27">
        <f>'TEI europe'!G410/'TEI europe'!G$454</f>
        <v>5.4324412567613044E-4</v>
      </c>
      <c r="H33" s="8">
        <f>'TEI europe'!H410/'TEI europe'!H$454</f>
        <v>3.1421257404788969E-3</v>
      </c>
      <c r="I33" s="8">
        <f>'TEI europe'!I410/'TEI europe'!I$454</f>
        <v>1.4432398936560079E-3</v>
      </c>
      <c r="J33" s="8">
        <f>'TEI europe'!J410/'TEI europe'!J$454</f>
        <v>1.0021922956467272E-3</v>
      </c>
      <c r="K33" s="8">
        <f>'TEI europe'!K410/'TEI europe'!K$454</f>
        <v>1.1599575653714778E-4</v>
      </c>
      <c r="L33" s="8">
        <f>'TEI europe'!L410/'TEI europe'!L$454</f>
        <v>4.1227927176070827E-4</v>
      </c>
      <c r="M33" s="8">
        <f>'TEI europe'!M410/'TEI europe'!M$454</f>
        <v>9.5796687848662371E-4</v>
      </c>
      <c r="N33" s="8">
        <f>'TEI europe'!N410/'TEI europe'!N$454</f>
        <v>4.3308463418925023E-3</v>
      </c>
      <c r="O33" s="8">
        <f>'TEI europe'!O410/'TEI europe'!O$454</f>
        <v>1.4257658070256306E-3</v>
      </c>
      <c r="P33" s="24">
        <v>1.5341458972717471E-3</v>
      </c>
      <c r="Q33" s="24">
        <v>1.6002140420241968E-3</v>
      </c>
    </row>
    <row r="34" spans="1:20">
      <c r="A34" s="2">
        <v>33</v>
      </c>
      <c r="B34" s="7" t="s">
        <v>49</v>
      </c>
      <c r="C34" s="8">
        <f>'TEI europe'!C411/'TEI europe'!C$454</f>
        <v>2.1501807589131429E-2</v>
      </c>
      <c r="D34" s="8">
        <f>'TEI europe'!D411/'TEI europe'!D$454</f>
        <v>1.8795048136061893E-2</v>
      </c>
      <c r="E34" s="8">
        <f>'TEI europe'!E411/'TEI europe'!E$454</f>
        <v>3.9815256035149897E-2</v>
      </c>
      <c r="F34" s="8">
        <f>'TEI europe'!F411/'TEI europe'!F$454</f>
        <v>1.5945906503867294E-2</v>
      </c>
      <c r="G34" s="27">
        <f>'TEI europe'!G411/'TEI europe'!G$454</f>
        <v>9.1654026990204279E-3</v>
      </c>
      <c r="H34" s="8">
        <f>'TEI europe'!H411/'TEI europe'!H$454</f>
        <v>7.6492278688070096E-3</v>
      </c>
      <c r="I34" s="8">
        <f>'TEI europe'!I411/'TEI europe'!I$454</f>
        <v>5.8727736725324671E-2</v>
      </c>
      <c r="J34" s="8">
        <f>'TEI europe'!J411/'TEI europe'!J$454</f>
        <v>3.9899780770435329E-2</v>
      </c>
      <c r="K34" s="8">
        <f>'TEI europe'!K411/'TEI europe'!K$454</f>
        <v>5.1306263770852997E-2</v>
      </c>
      <c r="L34" s="8">
        <f>'TEI europe'!L411/'TEI europe'!L$454</f>
        <v>2.2844056514431534E-2</v>
      </c>
      <c r="M34" s="8">
        <f>'TEI europe'!M411/'TEI europe'!M$454</f>
        <v>5.7705926412682067E-2</v>
      </c>
      <c r="N34" s="8">
        <f>'TEI europe'!N411/'TEI europe'!N$454</f>
        <v>6.0675014606922054E-2</v>
      </c>
      <c r="O34" s="8">
        <f>'TEI europe'!O411/'TEI europe'!O$454</f>
        <v>2.6168924934856775E-2</v>
      </c>
      <c r="P34" s="24">
        <v>1.0298996349231612E-2</v>
      </c>
      <c r="Q34" s="24">
        <v>1.0048776928325799E-2</v>
      </c>
    </row>
    <row r="35" spans="1:20">
      <c r="A35" s="2">
        <v>35</v>
      </c>
      <c r="B35" s="7" t="s">
        <v>50</v>
      </c>
      <c r="C35" s="8">
        <f>'TEI europe'!C412/'TEI europe'!C$454</f>
        <v>1.198110671633194E-2</v>
      </c>
      <c r="D35" s="8">
        <f>'TEI europe'!D412/'TEI europe'!D$454</f>
        <v>1.6047048298718065E-2</v>
      </c>
      <c r="E35" s="8">
        <f>'TEI europe'!E412/'TEI europe'!E$454</f>
        <v>3.2097976716292135E-3</v>
      </c>
      <c r="F35" s="8">
        <f>'TEI europe'!F412/'TEI europe'!F$454</f>
        <v>1.6466410468453568E-2</v>
      </c>
      <c r="G35" s="27">
        <f>'TEI europe'!G412/'TEI europe'!G$454</f>
        <v>1.6400203473190194E-2</v>
      </c>
      <c r="H35" s="8">
        <f>'TEI europe'!H412/'TEI europe'!H$454</f>
        <v>2.2534586487011007E-2</v>
      </c>
      <c r="I35" s="8">
        <f>'TEI europe'!I412/'TEI europe'!I$454</f>
        <v>2.4842916064206189E-2</v>
      </c>
      <c r="J35" s="8">
        <f>'TEI europe'!J412/'TEI europe'!J$454</f>
        <v>6.9735880572084769E-3</v>
      </c>
      <c r="K35" s="8">
        <f>'TEI europe'!K412/'TEI europe'!K$454</f>
        <v>3.7215402371209731E-2</v>
      </c>
      <c r="L35" s="8">
        <f>'TEI europe'!L412/'TEI europe'!L$454</f>
        <v>1.2354590452585317E-2</v>
      </c>
      <c r="M35" s="8">
        <f>'TEI europe'!M412/'TEI europe'!M$454</f>
        <v>5.5512484930345931E-3</v>
      </c>
      <c r="N35" s="8">
        <f>'TEI europe'!N412/'TEI europe'!N$454</f>
        <v>9.9067888647846047E-3</v>
      </c>
      <c r="O35" s="8">
        <f>'TEI europe'!O412/'TEI europe'!O$454</f>
        <v>1.4866383633876946E-2</v>
      </c>
      <c r="P35" s="24">
        <v>1.3778911115494558E-2</v>
      </c>
      <c r="Q35" s="24">
        <v>1.3706483205531892E-2</v>
      </c>
    </row>
    <row r="36" spans="1:20">
      <c r="A36" s="2">
        <v>36</v>
      </c>
      <c r="B36" s="7" t="s">
        <v>51</v>
      </c>
      <c r="C36" s="8">
        <f>'TEI europe'!C413/'TEI europe'!C$454</f>
        <v>5.6778596389210428E-4</v>
      </c>
      <c r="D36" s="8">
        <f>'TEI europe'!D413/'TEI europe'!D$454</f>
        <v>4.2760783596124715E-4</v>
      </c>
      <c r="E36" s="8">
        <f>'TEI europe'!E413/'TEI europe'!E$454</f>
        <v>1.4631780858478369E-4</v>
      </c>
      <c r="F36" s="8">
        <f>'TEI europe'!F413/'TEI europe'!F$454</f>
        <v>4.6699421121759011E-4</v>
      </c>
      <c r="G36" s="27">
        <f>'TEI europe'!G413/'TEI europe'!G$454</f>
        <v>7.1935417266500595E-4</v>
      </c>
      <c r="H36" s="8">
        <f>'TEI europe'!H413/'TEI europe'!H$454</f>
        <v>8.0216621845167135E-4</v>
      </c>
      <c r="I36" s="8">
        <f>'TEI europe'!I413/'TEI europe'!I$454</f>
        <v>1.0181304512956511E-3</v>
      </c>
      <c r="J36" s="8">
        <f>'TEI europe'!J413/'TEI europe'!J$454</f>
        <v>2.505480739116818E-4</v>
      </c>
      <c r="K36" s="8">
        <f>'TEI europe'!K413/'TEI europe'!K$454</f>
        <v>1.7440166007997289E-3</v>
      </c>
      <c r="L36" s="8">
        <f>'TEI europe'!L413/'TEI europe'!L$454</f>
        <v>1.3322703286798492E-3</v>
      </c>
      <c r="M36" s="8">
        <f>'TEI europe'!M413/'TEI europe'!M$454</f>
        <v>1.1705647810970927E-4</v>
      </c>
      <c r="N36" s="8">
        <f>'TEI europe'!N413/'TEI europe'!N$454</f>
        <v>1.191768212783068E-3</v>
      </c>
      <c r="O36" s="8">
        <f>'TEI europe'!O413/'TEI europe'!O$454</f>
        <v>6.9218560297352929E-4</v>
      </c>
      <c r="P36" s="24">
        <v>1.4633521839658274E-3</v>
      </c>
      <c r="Q36" s="24">
        <v>1.2741137031649266E-3</v>
      </c>
    </row>
    <row r="37" spans="1:20">
      <c r="A37" s="2" t="s">
        <v>52</v>
      </c>
      <c r="B37" s="7" t="s">
        <v>53</v>
      </c>
      <c r="C37" s="8">
        <f>'TEI europe'!C414/'TEI europe'!C$454</f>
        <v>2.7154980881796292E-3</v>
      </c>
      <c r="D37" s="8">
        <f>'TEI europe'!D414/'TEI europe'!D$454</f>
        <v>1.4384905506928138E-3</v>
      </c>
      <c r="E37" s="8">
        <f>'TEI europe'!E414/'TEI europe'!E$454</f>
        <v>1.8109784064335704E-3</v>
      </c>
      <c r="F37" s="8">
        <f>'TEI europe'!F414/'TEI europe'!F$454</f>
        <v>1.3231502651165053E-3</v>
      </c>
      <c r="G37" s="27">
        <f>'TEI europe'!G414/'TEI europe'!G$454</f>
        <v>5.0271738159725025E-3</v>
      </c>
      <c r="H37" s="8">
        <f>'TEI europe'!H414/'TEI europe'!H$454</f>
        <v>1.0420767602835305E-2</v>
      </c>
      <c r="I37" s="8">
        <f>'TEI europe'!I414/'TEI europe'!I$454</f>
        <v>1.1913725437936019E-3</v>
      </c>
      <c r="J37" s="8">
        <f>'TEI europe'!J414/'TEI europe'!J$454</f>
        <v>1.0021922956467272E-3</v>
      </c>
      <c r="K37" s="8">
        <f>'TEI europe'!K414/'TEI europe'!K$454</f>
        <v>2.7675771459214956E-3</v>
      </c>
      <c r="L37" s="8">
        <f>'TEI europe'!L414/'TEI europe'!L$454</f>
        <v>2.2920024039260883E-3</v>
      </c>
      <c r="M37" s="8">
        <f>'TEI europe'!M414/'TEI europe'!M$454</f>
        <v>8.4554160683172237E-3</v>
      </c>
      <c r="N37" s="8">
        <f>'TEI europe'!N414/'TEI europe'!N$454</f>
        <v>5.0438748400044413E-3</v>
      </c>
      <c r="O37" s="8">
        <f>'TEI europe'!O414/'TEI europe'!O$454</f>
        <v>4.097605128310965E-3</v>
      </c>
      <c r="P37" s="24">
        <v>1.6922141272670041E-2</v>
      </c>
      <c r="Q37" s="24">
        <v>1.7376875738507908E-2</v>
      </c>
      <c r="S37"/>
    </row>
    <row r="38" spans="1:20" s="10" customFormat="1">
      <c r="A38" s="2" t="s">
        <v>54</v>
      </c>
      <c r="B38" s="9" t="s">
        <v>55</v>
      </c>
      <c r="C38" s="8">
        <f>'TEI europe'!C415/'TEI europe'!C$454</f>
        <v>1.2354144837536416E-2</v>
      </c>
      <c r="D38" s="8">
        <f>'TEI europe'!D415/'TEI europe'!D$454</f>
        <v>4.0033751156383753E-2</v>
      </c>
      <c r="E38" s="8">
        <f>'TEI europe'!E415/'TEI europe'!E$454</f>
        <v>2.9499981874454596E-4</v>
      </c>
      <c r="F38" s="8">
        <f>'TEI europe'!F415/'TEI europe'!F$454</f>
        <v>2.4716641533297661E-2</v>
      </c>
      <c r="G38" s="27">
        <f>'TEI europe'!G415/'TEI europe'!G$454</f>
        <v>4.5868093932026517E-3</v>
      </c>
      <c r="H38" s="8">
        <f>'TEI europe'!H415/'TEI europe'!H$454</f>
        <v>1.0028001885275443E-2</v>
      </c>
      <c r="I38" s="8">
        <f>'TEI europe'!I415/'TEI europe'!I$454</f>
        <v>1.3201047448343873E-2</v>
      </c>
      <c r="J38" s="8">
        <f>'TEI europe'!J415/'TEI europe'!J$454</f>
        <v>1.889550057417267E-2</v>
      </c>
      <c r="K38" s="8">
        <f>'TEI europe'!K415/'TEI europe'!K$454</f>
        <v>5.695333356649062E-2</v>
      </c>
      <c r="L38" s="8">
        <f>'TEI europe'!L415/'TEI europe'!L$454</f>
        <v>1.8088922015415732E-2</v>
      </c>
      <c r="M38" s="8">
        <f>'TEI europe'!M415/'TEI europe'!M$454</f>
        <v>7.5754868419037396E-3</v>
      </c>
      <c r="N38" s="8">
        <f>'TEI europe'!N415/'TEI europe'!N$454</f>
        <v>5.8738146530526196E-3</v>
      </c>
      <c r="O38" s="8">
        <f>'TEI europe'!O415/'TEI europe'!O$454</f>
        <v>1.4810283229174019E-2</v>
      </c>
      <c r="P38" s="24">
        <v>7.637214798078119E-3</v>
      </c>
      <c r="Q38" s="24">
        <v>7.5096993832499048E-3</v>
      </c>
      <c r="R38"/>
      <c r="T38" s="10" t="s">
        <v>107</v>
      </c>
    </row>
    <row r="39" spans="1:20">
      <c r="A39" s="2">
        <v>45</v>
      </c>
      <c r="B39" s="7" t="s">
        <v>56</v>
      </c>
      <c r="C39" s="8">
        <f>'TEI europe'!C416/'TEI europe'!C$454</f>
        <v>1.2104538447612834E-2</v>
      </c>
      <c r="D39" s="8">
        <f>'TEI europe'!D416/'TEI europe'!D$454</f>
        <v>3.5518136163550783E-2</v>
      </c>
      <c r="E39" s="8">
        <f>'TEI europe'!E416/'TEI europe'!E$454</f>
        <v>1.0614214315398152E-2</v>
      </c>
      <c r="F39" s="8">
        <f>'TEI europe'!F416/'TEI europe'!F$454</f>
        <v>4.4836308799922168E-2</v>
      </c>
      <c r="G39" s="27">
        <f>'TEI europe'!G416/'TEI europe'!G$454</f>
        <v>8.0479255093795568E-3</v>
      </c>
      <c r="H39" s="8">
        <f>'TEI europe'!H416/'TEI europe'!H$454</f>
        <v>1.5599730146848173E-3</v>
      </c>
      <c r="I39" s="8">
        <f>'TEI europe'!I416/'TEI europe'!I$454</f>
        <v>2.7409564296137369E-2</v>
      </c>
      <c r="J39" s="8">
        <f>'TEI europe'!J416/'TEI europe'!J$454</f>
        <v>1.7162543062950203E-2</v>
      </c>
      <c r="K39" s="8">
        <f>'TEI europe'!K416/'TEI europe'!K$454</f>
        <v>3.2913650194103444E-2</v>
      </c>
      <c r="L39" s="8">
        <f>'TEI europe'!L416/'TEI europe'!L$454</f>
        <v>4.463592225791705E-2</v>
      </c>
      <c r="M39" s="8">
        <f>'TEI europe'!M416/'TEI europe'!M$454</f>
        <v>1.5253079022968595E-2</v>
      </c>
      <c r="N39" s="8">
        <f>'TEI europe'!N416/'TEI europe'!N$454</f>
        <v>1.8057670468397631E-2</v>
      </c>
      <c r="O39" s="8">
        <f>'TEI europe'!O416/'TEI europe'!O$454</f>
        <v>2.2742564766075717E-2</v>
      </c>
      <c r="P39" s="24">
        <v>1.2841334235774672E-2</v>
      </c>
      <c r="Q39" s="24">
        <v>1.0250055970117865E-2</v>
      </c>
    </row>
    <row r="40" spans="1:20">
      <c r="A40" s="2">
        <v>46</v>
      </c>
      <c r="B40" s="7" t="s">
        <v>57</v>
      </c>
      <c r="C40" s="8">
        <f>'TEI europe'!C417/'TEI europe'!C$454</f>
        <v>2.6140097757931182E-3</v>
      </c>
      <c r="D40" s="8">
        <f>'TEI europe'!D417/'TEI europe'!D$454</f>
        <v>2.3000599794646579E-3</v>
      </c>
      <c r="E40" s="8">
        <f>'TEI europe'!E417/'TEI europe'!E$454</f>
        <v>0</v>
      </c>
      <c r="F40" s="8">
        <f>'TEI europe'!F417/'TEI europe'!F$454</f>
        <v>2.2863258257527851E-4</v>
      </c>
      <c r="G40" s="27">
        <f>'TEI europe'!G417/'TEI europe'!G$454</f>
        <v>1.6795022194152572E-2</v>
      </c>
      <c r="H40" s="8">
        <f>'TEI europe'!H417/'TEI europe'!H$454</f>
        <v>1.2692339682275639E-2</v>
      </c>
      <c r="I40" s="8">
        <f>'TEI europe'!I417/'TEI europe'!I$454</f>
        <v>5.7569679968549903E-4</v>
      </c>
      <c r="J40" s="8">
        <f>'TEI europe'!J417/'TEI europe'!J$454</f>
        <v>2.9230608623029546E-4</v>
      </c>
      <c r="K40" s="8">
        <f>'TEI europe'!K417/'TEI europe'!K$454</f>
        <v>3.531750195269238E-3</v>
      </c>
      <c r="L40" s="8">
        <f>'TEI europe'!L417/'TEI europe'!L$454</f>
        <v>3.5599301315049226E-3</v>
      </c>
      <c r="M40" s="8">
        <f>'TEI europe'!M417/'TEI europe'!M$454</f>
        <v>0</v>
      </c>
      <c r="N40" s="8">
        <f>'TEI europe'!N417/'TEI europe'!N$454</f>
        <v>0</v>
      </c>
      <c r="O40" s="8">
        <f>'TEI europe'!O417/'TEI europe'!O$454</f>
        <v>4.7920400089408116E-3</v>
      </c>
      <c r="P40" s="24">
        <v>1.6676076882015146E-2</v>
      </c>
      <c r="Q40" s="24">
        <v>1.6717843369750386E-2</v>
      </c>
    </row>
    <row r="41" spans="1:20">
      <c r="A41" s="2">
        <v>47</v>
      </c>
      <c r="B41" s="7" t="s">
        <v>58</v>
      </c>
      <c r="C41" s="8">
        <f>'TEI europe'!C418/'TEI europe'!C$454</f>
        <v>0</v>
      </c>
      <c r="D41" s="8">
        <f>'TEI europe'!D418/'TEI europe'!D$454</f>
        <v>3.8757916781034289E-5</v>
      </c>
      <c r="E41" s="8">
        <f>'TEI europe'!E418/'TEI europe'!E$454</f>
        <v>0</v>
      </c>
      <c r="F41" s="8">
        <f>'TEI europe'!F418/'TEI europe'!F$454</f>
        <v>0</v>
      </c>
      <c r="G41" s="27">
        <f>'TEI europe'!G418/'TEI europe'!G$454</f>
        <v>0</v>
      </c>
      <c r="H41" s="8">
        <f>'TEI europe'!H418/'TEI europe'!H$454</f>
        <v>0</v>
      </c>
      <c r="I41" s="8">
        <f>'TEI europe'!I418/'TEI europe'!I$454</f>
        <v>0</v>
      </c>
      <c r="J41" s="8">
        <f>'TEI europe'!J418/'TEI europe'!J$454</f>
        <v>0</v>
      </c>
      <c r="K41" s="8">
        <f>'TEI europe'!K418/'TEI europe'!K$454</f>
        <v>0</v>
      </c>
      <c r="L41" s="8">
        <f>'TEI europe'!L418/'TEI europe'!L$454</f>
        <v>0</v>
      </c>
      <c r="M41" s="8">
        <f>'TEI europe'!M418/'TEI europe'!M$454</f>
        <v>5.1720000904361572E-3</v>
      </c>
      <c r="N41" s="8">
        <f>'TEI europe'!N418/'TEI europe'!N$454</f>
        <v>0</v>
      </c>
      <c r="O41" s="8">
        <f>'TEI europe'!O418/'TEI europe'!O$454</f>
        <v>1.873608826702193E-4</v>
      </c>
      <c r="P41" s="24"/>
      <c r="Q41" s="24"/>
    </row>
    <row r="42" spans="1:20">
      <c r="A42" s="2">
        <v>49</v>
      </c>
      <c r="B42" s="7" t="s">
        <v>59</v>
      </c>
      <c r="C42" s="8">
        <f>'TEI europe'!C419/'TEI europe'!C$454</f>
        <v>0.14858986104329988</v>
      </c>
      <c r="D42" s="8">
        <f>'TEI europe'!D419/'TEI europe'!D$454</f>
        <v>0.11567713257494892</v>
      </c>
      <c r="E42" s="8">
        <f>'TEI europe'!E419/'TEI europe'!E$454</f>
        <v>4.642451288253438E-2</v>
      </c>
      <c r="F42" s="8">
        <f>'TEI europe'!F419/'TEI europe'!F$454</f>
        <v>0.11276937296298098</v>
      </c>
      <c r="G42" s="27">
        <f>'TEI europe'!G419/'TEI europe'!G$454</f>
        <v>0.11754640124655907</v>
      </c>
      <c r="H42" s="8">
        <f>'TEI europe'!H419/'TEI europe'!H$454</f>
        <v>0.18449268531610707</v>
      </c>
      <c r="I42" s="8">
        <f>'TEI europe'!I419/'TEI europe'!I$454</f>
        <v>3.7909367732993964E-2</v>
      </c>
      <c r="J42" s="8">
        <f>'TEI europe'!J419/'TEI europe'!J$454</f>
        <v>0.17565507881824824</v>
      </c>
      <c r="K42" s="8">
        <f>'TEI europe'!K419/'TEI europe'!K$454</f>
        <v>8.2606465451917119E-2</v>
      </c>
      <c r="L42" s="8">
        <f>'TEI europe'!L419/'TEI europe'!L$454</f>
        <v>0.3120489090279428</v>
      </c>
      <c r="M42" s="8">
        <f>'TEI europe'!M419/'TEI europe'!M$454</f>
        <v>2.5221477420498229E-2</v>
      </c>
      <c r="N42" s="8">
        <f>'TEI europe'!N419/'TEI europe'!N$454</f>
        <v>9.9174171661424448E-2</v>
      </c>
      <c r="O42" s="8">
        <f>'TEI europe'!O419/'TEI europe'!O$454</f>
        <v>0.12929942353907475</v>
      </c>
      <c r="P42" s="24">
        <v>0.13624196542810335</v>
      </c>
      <c r="Q42" s="24">
        <v>0.13658319366891428</v>
      </c>
    </row>
    <row r="43" spans="1:20">
      <c r="A43" s="2">
        <v>50</v>
      </c>
      <c r="B43" s="7" t="s">
        <v>60</v>
      </c>
      <c r="C43" s="8">
        <f>'TEI europe'!C420/'TEI europe'!C$454</f>
        <v>2.0947736262048308E-2</v>
      </c>
      <c r="D43" s="8">
        <f>'TEI europe'!D420/'TEI europe'!D$454</f>
        <v>4.1966563989955978E-3</v>
      </c>
      <c r="E43" s="8">
        <f>'TEI europe'!E420/'TEI europe'!E$454</f>
        <v>4.5685568545821648E-2</v>
      </c>
      <c r="F43" s="8">
        <f>'TEI europe'!F420/'TEI europe'!F$454</f>
        <v>2.961521622804884E-2</v>
      </c>
      <c r="G43" s="27">
        <f>'TEI europe'!G420/'TEI europe'!G$454</f>
        <v>4.5560883708070264E-3</v>
      </c>
      <c r="H43" s="8">
        <f>'TEI europe'!H420/'TEI europe'!H$454</f>
        <v>4.6143040653562149E-3</v>
      </c>
      <c r="I43" s="8">
        <f>'TEI europe'!I420/'TEI europe'!I$454</f>
        <v>1.505873573251421E-3</v>
      </c>
      <c r="J43" s="8">
        <f>'TEI europe'!J420/'TEI europe'!J$454</f>
        <v>4.9003027455893099E-2</v>
      </c>
      <c r="K43" s="8">
        <f>'TEI europe'!K420/'TEI europe'!K$454</f>
        <v>1.9293766539595935E-4</v>
      </c>
      <c r="L43" s="8">
        <f>'TEI europe'!L420/'TEI europe'!L$454</f>
        <v>3.0266975835568428E-2</v>
      </c>
      <c r="M43" s="8">
        <f>'TEI europe'!M420/'TEI europe'!M$454</f>
        <v>3.0486830963881693E-2</v>
      </c>
      <c r="N43" s="8">
        <f>'TEI europe'!N420/'TEI europe'!N$454</f>
        <v>3.8062837314548958E-2</v>
      </c>
      <c r="O43" s="8">
        <f>'TEI europe'!O420/'TEI europe'!O$454</f>
        <v>2.376371051470352E-2</v>
      </c>
      <c r="P43" s="24"/>
      <c r="Q43" s="24"/>
    </row>
    <row r="44" spans="1:20">
      <c r="A44" s="2">
        <v>51</v>
      </c>
      <c r="B44" s="7" t="s">
        <v>61</v>
      </c>
      <c r="C44" s="8">
        <f>'TEI europe'!C421/'TEI europe'!C$454</f>
        <v>3.5913147948016054E-2</v>
      </c>
      <c r="D44" s="8">
        <f>'TEI europe'!D421/'TEI europe'!D$454</f>
        <v>1.0768347108278183E-2</v>
      </c>
      <c r="E44" s="8">
        <f>'TEI europe'!E421/'TEI europe'!E$454</f>
        <v>6.9013670864262779E-3</v>
      </c>
      <c r="F44" s="8">
        <f>'TEI europe'!F421/'TEI europe'!F$454</f>
        <v>1.4588704577516175E-2</v>
      </c>
      <c r="G44" s="27">
        <f>'TEI europe'!G421/'TEI europe'!G$454</f>
        <v>1.6083258971788812E-2</v>
      </c>
      <c r="H44" s="8">
        <f>'TEI europe'!H421/'TEI europe'!H$454</f>
        <v>1.378746291829549E-2</v>
      </c>
      <c r="I44" s="8">
        <f>'TEI europe'!I421/'TEI europe'!I$454</f>
        <v>4.4549870401588499E-3</v>
      </c>
      <c r="J44" s="8">
        <f>'TEI europe'!J421/'TEI europe'!J$454</f>
        <v>1.8728468524898213E-2</v>
      </c>
      <c r="K44" s="8">
        <f>'TEI europe'!K421/'TEI europe'!K$454</f>
        <v>4.652653912962379E-3</v>
      </c>
      <c r="L44" s="8">
        <f>'TEI europe'!L421/'TEI europe'!L$454</f>
        <v>1.5838823406324341E-2</v>
      </c>
      <c r="M44" s="8">
        <f>'TEI europe'!M421/'TEI europe'!M$454</f>
        <v>9.241262517932251E-3</v>
      </c>
      <c r="N44" s="8">
        <f>'TEI europe'!N421/'TEI europe'!N$454</f>
        <v>5.2460269964448331E-2</v>
      </c>
      <c r="O44" s="8">
        <f>'TEI europe'!O421/'TEI europe'!O$454</f>
        <v>2.0401079879518162E-2</v>
      </c>
      <c r="P44" s="24"/>
      <c r="Q44" s="24"/>
    </row>
    <row r="45" spans="1:20">
      <c r="A45" s="2">
        <v>52</v>
      </c>
      <c r="B45" s="7" t="s">
        <v>62</v>
      </c>
      <c r="C45" s="8">
        <f>'TEI europe'!C422/'TEI europe'!C$454</f>
        <v>0.3533850466571945</v>
      </c>
      <c r="D45" s="8">
        <f>'TEI europe'!D422/'TEI europe'!D$454</f>
        <v>0.32348501021684101</v>
      </c>
      <c r="E45" s="8">
        <f>'TEI europe'!E422/'TEI europe'!E$454</f>
        <v>0.50787515544625361</v>
      </c>
      <c r="F45" s="8">
        <f>'TEI europe'!F422/'TEI europe'!F$454</f>
        <v>0.36341392226492192</v>
      </c>
      <c r="G45" s="27">
        <f>'TEI europe'!G422/'TEI europe'!G$454</f>
        <v>0.22721000247911505</v>
      </c>
      <c r="H45" s="8">
        <f>'TEI europe'!H422/'TEI europe'!H$454</f>
        <v>0.22043121055014922</v>
      </c>
      <c r="I45" s="8">
        <f>'TEI europe'!I422/'TEI europe'!I$454</f>
        <v>0.21173915071395732</v>
      </c>
      <c r="J45" s="8">
        <f>'TEI europe'!J422/'TEI europe'!J$454</f>
        <v>0.17839022862511744</v>
      </c>
      <c r="K45" s="8">
        <f>'TEI europe'!K422/'TEI europe'!K$454</f>
        <v>0.21798633698224504</v>
      </c>
      <c r="L45" s="8">
        <f>'TEI europe'!L422/'TEI europe'!L$454</f>
        <v>0.15147978520385116</v>
      </c>
      <c r="M45" s="8">
        <f>'TEI europe'!M422/'TEI europe'!M$454</f>
        <v>0.29789925557914509</v>
      </c>
      <c r="N45" s="8">
        <f>'TEI europe'!N422/'TEI europe'!N$454</f>
        <v>0.13292760569822393</v>
      </c>
      <c r="O45" s="8">
        <f>'TEI europe'!O422/'TEI europe'!O$454</f>
        <v>0.26729897413076831</v>
      </c>
      <c r="P45" s="24">
        <v>0.2612572294661954</v>
      </c>
      <c r="Q45" s="24">
        <v>0.2544644814862746</v>
      </c>
    </row>
    <row r="46" spans="1:20">
      <c r="A46" s="2">
        <v>53</v>
      </c>
      <c r="B46" s="7" t="s">
        <v>63</v>
      </c>
      <c r="C46" s="8">
        <f>'TEI europe'!C423/'TEI europe'!C$454</f>
        <v>1.3706408026902633E-2</v>
      </c>
      <c r="D46" s="8">
        <f>'TEI europe'!D423/'TEI europe'!D$454</f>
        <v>2.3721115821362854E-2</v>
      </c>
      <c r="E46" s="8">
        <f>'TEI europe'!E423/'TEI europe'!E$454</f>
        <v>7.138838000179679E-3</v>
      </c>
      <c r="F46" s="8">
        <f>'TEI europe'!F423/'TEI europe'!F$454</f>
        <v>2.3247555577175658E-2</v>
      </c>
      <c r="G46" s="27">
        <f>'TEI europe'!G423/'TEI europe'!G$454</f>
        <v>9.6942686717730216E-3</v>
      </c>
      <c r="H46" s="8">
        <f>'TEI europe'!H423/'TEI europe'!H$454</f>
        <v>7.0392858133022825E-3</v>
      </c>
      <c r="I46" s="8">
        <f>'TEI europe'!I423/'TEI europe'!I$454</f>
        <v>4.7281764937133104E-3</v>
      </c>
      <c r="J46" s="8">
        <f>'TEI europe'!J423/'TEI europe'!J$454</f>
        <v>4.1883286355569475E-2</v>
      </c>
      <c r="K46" s="8">
        <f>'TEI europe'!K423/'TEI europe'!K$454</f>
        <v>6.7387122722344622E-2</v>
      </c>
      <c r="L46" s="8">
        <f>'TEI europe'!L423/'TEI europe'!L$454</f>
        <v>8.5421561638184262E-3</v>
      </c>
      <c r="M46" s="8">
        <f>'TEI europe'!M423/'TEI europe'!M$454</f>
        <v>3.3931792174792669E-3</v>
      </c>
      <c r="N46" s="8">
        <f>'TEI europe'!N423/'TEI europe'!N$454</f>
        <v>3.9393053137124941E-2</v>
      </c>
      <c r="O46" s="8">
        <f>'TEI europe'!O423/'TEI europe'!O$454</f>
        <v>2.0523580012929268E-2</v>
      </c>
      <c r="P46" s="24">
        <v>9.4902145155926366E-3</v>
      </c>
      <c r="Q46" s="24">
        <v>8.699154487571947E-3</v>
      </c>
    </row>
    <row r="47" spans="1:20">
      <c r="A47" s="2" t="s">
        <v>64</v>
      </c>
      <c r="B47" s="7" t="s">
        <v>65</v>
      </c>
      <c r="C47" s="8">
        <f>'TEI europe'!C424/'TEI europe'!C$454</f>
        <v>2.1370147075765143E-2</v>
      </c>
      <c r="D47" s="8">
        <f>'TEI europe'!D424/'TEI europe'!D$454</f>
        <v>1.5986687608649245E-2</v>
      </c>
      <c r="E47" s="8">
        <f>'TEI europe'!E424/'TEI europe'!E$454</f>
        <v>1.0452397852044062E-2</v>
      </c>
      <c r="F47" s="8">
        <f>'TEI europe'!F424/'TEI europe'!F$454</f>
        <v>1.5011918081432115E-2</v>
      </c>
      <c r="G47" s="27">
        <f>'TEI europe'!G424/'TEI europe'!G$454</f>
        <v>1.6835477493993323E-2</v>
      </c>
      <c r="H47" s="8">
        <f>'TEI europe'!H424/'TEI europe'!H$454</f>
        <v>2.6671102608888518E-2</v>
      </c>
      <c r="I47" s="8">
        <f>'TEI europe'!I424/'TEI europe'!I$454</f>
        <v>1.8910040711891739E-3</v>
      </c>
      <c r="J47" s="8">
        <f>'TEI europe'!J424/'TEI europe'!J$454</f>
        <v>1.4844973379267146E-2</v>
      </c>
      <c r="K47" s="8">
        <f>'TEI europe'!K424/'TEI europe'!K$454</f>
        <v>1.6728453351053284E-2</v>
      </c>
      <c r="L47" s="8">
        <f>'TEI europe'!L424/'TEI europe'!L$454</f>
        <v>3.9443636557303175E-3</v>
      </c>
      <c r="M47" s="8">
        <f>'TEI europe'!M424/'TEI europe'!M$454</f>
        <v>6.0355195301987474E-3</v>
      </c>
      <c r="N47" s="8">
        <f>'TEI europe'!N424/'TEI europe'!N$454</f>
        <v>1.5801860120552905E-2</v>
      </c>
      <c r="O47" s="8">
        <f>'TEI europe'!O424/'TEI europe'!O$454</f>
        <v>1.6184644491866931E-2</v>
      </c>
      <c r="P47" s="24">
        <v>1.1413754944393622E-2</v>
      </c>
      <c r="Q47" s="24">
        <v>1.0674933627191342E-2</v>
      </c>
    </row>
    <row r="48" spans="1:20">
      <c r="A48" s="2">
        <v>58</v>
      </c>
      <c r="B48" s="7" t="s">
        <v>66</v>
      </c>
      <c r="C48" s="8">
        <f>'TEI europe'!C425/'TEI europe'!C$454</f>
        <v>2.1147969959459537E-3</v>
      </c>
      <c r="D48" s="8">
        <f>'TEI europe'!D425/'TEI europe'!D$454</f>
        <v>2.8261510465908283E-3</v>
      </c>
      <c r="E48" s="8">
        <f>'TEI europe'!E425/'TEI europe'!E$454</f>
        <v>1.2953197740243597E-3</v>
      </c>
      <c r="F48" s="8">
        <f>'TEI europe'!F425/'TEI europe'!F$454</f>
        <v>3.9791798414165495E-3</v>
      </c>
      <c r="G48" s="27">
        <f>'TEI europe'!G425/'TEI europe'!G$454</f>
        <v>6.8943689794833592E-5</v>
      </c>
      <c r="H48" s="8">
        <f>'TEI europe'!H425/'TEI europe'!H$454</f>
        <v>1.6366778489376843E-3</v>
      </c>
      <c r="I48" s="8">
        <f>'TEI europe'!I425/'TEI europe'!I$454</f>
        <v>1.4019283177526503E-3</v>
      </c>
      <c r="J48" s="8">
        <f>'TEI europe'!J425/'TEI europe'!J$454</f>
        <v>4.0714062010648294E-3</v>
      </c>
      <c r="K48" s="8">
        <f>'TEI europe'!K425/'TEI europe'!K$454</f>
        <v>2.9284556826262836E-3</v>
      </c>
      <c r="L48" s="8">
        <f>'TEI europe'!L425/'TEI europe'!L$454</f>
        <v>2.3901383879583091E-3</v>
      </c>
      <c r="M48" s="8">
        <f>'TEI europe'!M425/'TEI europe'!M$454</f>
        <v>3.3578070106984517E-3</v>
      </c>
      <c r="N48" s="8">
        <f>'TEI europe'!N425/'TEI europe'!N$454</f>
        <v>8.5119641576385927E-5</v>
      </c>
      <c r="O48" s="8">
        <f>'TEI europe'!O425/'TEI europe'!O$454</f>
        <v>2.1296976377599367E-3</v>
      </c>
      <c r="P48" s="24">
        <v>9.8639628844373792E-4</v>
      </c>
      <c r="Q48" s="24">
        <v>9.1463696239297925E-4</v>
      </c>
    </row>
    <row r="49" spans="1:23">
      <c r="A49" s="2" t="s">
        <v>67</v>
      </c>
      <c r="B49" s="7" t="s">
        <v>68</v>
      </c>
      <c r="C49" s="8">
        <f>'TEI europe'!C426/'TEI europe'!C$454</f>
        <v>4.717835062291881E-4</v>
      </c>
      <c r="D49" s="8">
        <f>'TEI europe'!D426/'TEI europe'!D$454</f>
        <v>9.1494098630638326E-5</v>
      </c>
      <c r="E49" s="8">
        <f>'TEI europe'!E426/'TEI europe'!E$454</f>
        <v>8.453334075867754E-4</v>
      </c>
      <c r="F49" s="8">
        <f>'TEI europe'!F426/'TEI europe'!F$454</f>
        <v>2.3349710560879506E-4</v>
      </c>
      <c r="G49" s="27">
        <f>'TEI europe'!G426/'TEI europe'!G$454</f>
        <v>3.8178014750377405E-3</v>
      </c>
      <c r="H49" s="8">
        <f>'TEI europe'!H426/'TEI europe'!H$454</f>
        <v>2.6338406942249577E-4</v>
      </c>
      <c r="I49" s="8">
        <f>'TEI europe'!I426/'TEI europe'!I$454</f>
        <v>6.3433258483865161E-4</v>
      </c>
      <c r="J49" s="8">
        <f>'TEI europe'!J426/'TEI europe'!J$454</f>
        <v>0</v>
      </c>
      <c r="K49" s="8">
        <f>'TEI europe'!K426/'TEI europe'!K$454</f>
        <v>5.7123538395178293E-4</v>
      </c>
      <c r="L49" s="8">
        <f>'TEI europe'!L426/'TEI europe'!L$454</f>
        <v>9.1999105691914116E-4</v>
      </c>
      <c r="M49" s="8">
        <f>'TEI europe'!M426/'TEI europe'!M$454</f>
        <v>4.1673564854758805E-3</v>
      </c>
      <c r="N49" s="8">
        <f>'TEI europe'!N426/'TEI europe'!N$454</f>
        <v>2.1256602715680161E-5</v>
      </c>
      <c r="O49" s="8">
        <f>'TEI europe'!O426/'TEI europe'!O$454</f>
        <v>9.4702481533331787E-4</v>
      </c>
      <c r="P49" s="24">
        <v>1.4123894841768753E-4</v>
      </c>
      <c r="Q49" s="24">
        <v>1.4017551629473947E-4</v>
      </c>
    </row>
    <row r="50" spans="1:23">
      <c r="A50" s="2">
        <v>61</v>
      </c>
      <c r="B50" s="7" t="s">
        <v>69</v>
      </c>
      <c r="C50" s="8">
        <f>'TEI europe'!C427/'TEI europe'!C$454</f>
        <v>4.0979334785256217E-3</v>
      </c>
      <c r="D50" s="8">
        <f>'TEI europe'!D427/'TEI europe'!D$454</f>
        <v>7.2775930952453565E-3</v>
      </c>
      <c r="E50" s="8">
        <f>'TEI europe'!E427/'TEI europe'!E$454</f>
        <v>7.6101021807920702E-3</v>
      </c>
      <c r="F50" s="8">
        <f>'TEI europe'!F427/'TEI europe'!F$454</f>
        <v>1.1830520017512282E-2</v>
      </c>
      <c r="G50" s="27">
        <f>'TEI europe'!G427/'TEI europe'!G$454</f>
        <v>7.6527495672265283E-3</v>
      </c>
      <c r="H50" s="8">
        <f>'TEI europe'!H427/'TEI europe'!H$454</f>
        <v>6.1668838430046112E-3</v>
      </c>
      <c r="I50" s="8">
        <f>'TEI europe'!I427/'TEI europe'!I$454</f>
        <v>7.3921068237394975E-3</v>
      </c>
      <c r="J50" s="8">
        <f>'TEI europe'!J427/'TEI europe'!J$454</f>
        <v>4.9483244597557157E-3</v>
      </c>
      <c r="K50" s="8">
        <f>'TEI europe'!K427/'TEI europe'!K$454</f>
        <v>8.2164632369227889E-3</v>
      </c>
      <c r="L50" s="8">
        <f>'TEI europe'!L427/'TEI europe'!L$454</f>
        <v>1.0306981794017707E-2</v>
      </c>
      <c r="M50" s="8">
        <f>'TEI europe'!M427/'TEI europe'!M$454</f>
        <v>2.1664200336510023E-2</v>
      </c>
      <c r="N50" s="8">
        <f>'TEI europe'!N427/'TEI europe'!N$454</f>
        <v>6.4058823359402816E-3</v>
      </c>
      <c r="O50" s="8">
        <f>'TEI europe'!O427/'TEI europe'!O$454</f>
        <v>8.6889595863602065E-3</v>
      </c>
      <c r="P50" s="24">
        <v>1.5387332310789851E-2</v>
      </c>
      <c r="Q50" s="24">
        <v>1.579536429937952E-2</v>
      </c>
    </row>
    <row r="51" spans="1:23">
      <c r="A51" s="2" t="s">
        <v>70</v>
      </c>
      <c r="B51" s="7" t="s">
        <v>71</v>
      </c>
      <c r="C51" s="8">
        <f>'TEI europe'!C428/'TEI europe'!C$454</f>
        <v>1.0573984979729769E-2</v>
      </c>
      <c r="D51" s="8">
        <f>'TEI europe'!D428/'TEI europe'!D$454</f>
        <v>8.8717506887472427E-3</v>
      </c>
      <c r="E51" s="8">
        <f>'TEI europe'!E428/'TEI europe'!E$454</f>
        <v>1.951674669051183E-2</v>
      </c>
      <c r="F51" s="8">
        <f>'TEI europe'!F428/'TEI europe'!F$454</f>
        <v>2.7202412803424624E-2</v>
      </c>
      <c r="G51" s="27">
        <f>'TEI europe'!G428/'TEI europe'!G$454</f>
        <v>6.9017813191892792E-3</v>
      </c>
      <c r="H51" s="8">
        <f>'TEI europe'!H428/'TEI europe'!H$454</f>
        <v>2.0777768536231485E-2</v>
      </c>
      <c r="I51" s="8">
        <f>'TEI europe'!I428/'TEI europe'!I$454</f>
        <v>2.326907828543634E-2</v>
      </c>
      <c r="J51" s="8">
        <f>'TEI europe'!J428/'TEI europe'!J$454</f>
        <v>1.2130702578557261E-2</v>
      </c>
      <c r="K51" s="8">
        <f>'TEI europe'!K428/'TEI europe'!K$454</f>
        <v>9.3006446799333148E-3</v>
      </c>
      <c r="L51" s="8">
        <f>'TEI europe'!L428/'TEI europe'!L$454</f>
        <v>1.7771804909989298E-2</v>
      </c>
      <c r="M51" s="8">
        <f>'TEI europe'!M428/'TEI europe'!M$454</f>
        <v>2.2442024223762395E-2</v>
      </c>
      <c r="N51" s="8">
        <f>'TEI europe'!N428/'TEI europe'!N$454</f>
        <v>2.0154056295874752E-2</v>
      </c>
      <c r="O51" s="8">
        <f>'TEI europe'!O428/'TEI europe'!O$454</f>
        <v>1.8718883266001664E-2</v>
      </c>
      <c r="P51" s="24">
        <v>9.3592678389553784E-3</v>
      </c>
      <c r="Q51" s="24">
        <v>8.5595967212053117E-3</v>
      </c>
    </row>
    <row r="52" spans="1:23">
      <c r="A52" s="2">
        <v>64</v>
      </c>
      <c r="B52" s="7" t="s">
        <v>72</v>
      </c>
      <c r="C52" s="8">
        <f>'TEI europe'!C429/'TEI europe'!C$454</f>
        <v>1.0576727907091566E-2</v>
      </c>
      <c r="D52" s="8">
        <f>'TEI europe'!D429/'TEI europe'!D$454</f>
        <v>3.2597314139904639E-2</v>
      </c>
      <c r="E52" s="8">
        <f>'TEI europe'!E429/'TEI europe'!E$454</f>
        <v>1.3518767294791244E-2</v>
      </c>
      <c r="F52" s="8">
        <f>'TEI europe'!F429/'TEI europe'!F$454</f>
        <v>1.3017463637690324E-2</v>
      </c>
      <c r="G52" s="27">
        <f>'TEI europe'!G429/'TEI europe'!G$454</f>
        <v>4.1563399974137182E-2</v>
      </c>
      <c r="H52" s="8">
        <f>'TEI europe'!H429/'TEI europe'!H$454</f>
        <v>1.6900015710628706E-2</v>
      </c>
      <c r="I52" s="8">
        <f>'TEI europe'!I429/'TEI europe'!I$454</f>
        <v>2.2401535191465829E-2</v>
      </c>
      <c r="J52" s="8">
        <f>'TEI europe'!J429/'TEI europe'!J$454</f>
        <v>1.607683474266625E-2</v>
      </c>
      <c r="K52" s="8">
        <f>'TEI europe'!K429/'TEI europe'!K$454</f>
        <v>2.197216101843108E-2</v>
      </c>
      <c r="L52" s="8">
        <f>'TEI europe'!L429/'TEI europe'!L$454</f>
        <v>1.006853568405512E-2</v>
      </c>
      <c r="M52" s="8">
        <f>'TEI europe'!M429/'TEI europe'!M$454</f>
        <v>1.6390459568838327E-2</v>
      </c>
      <c r="N52" s="8">
        <f>'TEI europe'!N429/'TEI europe'!N$454</f>
        <v>3.4338643226476326E-2</v>
      </c>
      <c r="O52" s="8">
        <f>'TEI europe'!O429/'TEI europe'!O$454</f>
        <v>2.1561746611190268E-2</v>
      </c>
      <c r="P52" s="24">
        <v>6.6053825998966989E-2</v>
      </c>
      <c r="Q52" s="24">
        <v>6.6219262770035536E-2</v>
      </c>
    </row>
    <row r="53" spans="1:23">
      <c r="A53" s="2">
        <v>65</v>
      </c>
      <c r="B53" s="7" t="s">
        <v>73</v>
      </c>
      <c r="C53" s="8">
        <f>'TEI europe'!C430/'TEI europe'!C$454</f>
        <v>6.7832593657254784E-3</v>
      </c>
      <c r="D53" s="8">
        <f>'TEI europe'!D430/'TEI europe'!D$454</f>
        <v>6.8506206349690452E-3</v>
      </c>
      <c r="E53" s="8">
        <f>'TEI europe'!E430/'TEI europe'!E$454</f>
        <v>4.9648233074549583E-3</v>
      </c>
      <c r="F53" s="8">
        <f>'TEI europe'!F430/'TEI europe'!F$454</f>
        <v>2.7771561998346062E-2</v>
      </c>
      <c r="G53" s="27">
        <f>'TEI europe'!G430/'TEI europe'!G$454</f>
        <v>1.445977796559674E-2</v>
      </c>
      <c r="H53" s="8">
        <f>'TEI europe'!H430/'TEI europe'!H$454</f>
        <v>1.051410722042012E-2</v>
      </c>
      <c r="I53" s="8">
        <f>'TEI europe'!I430/'TEI europe'!I$454</f>
        <v>9.2164793208909974E-3</v>
      </c>
      <c r="J53" s="8">
        <f>'TEI europe'!J430/'TEI europe'!J$454</f>
        <v>4.8230504227998747E-3</v>
      </c>
      <c r="K53" s="8">
        <f>'TEI europe'!K430/'TEI europe'!K$454</f>
        <v>7.3741824922183745E-3</v>
      </c>
      <c r="L53" s="8">
        <f>'TEI europe'!L430/'TEI europe'!L$454</f>
        <v>3.5066717600053419E-3</v>
      </c>
      <c r="M53" s="8">
        <f>'TEI europe'!M430/'TEI europe'!M$454</f>
        <v>1.954514988699127E-2</v>
      </c>
      <c r="N53" s="8">
        <f>'TEI europe'!N430/'TEI europe'!N$454</f>
        <v>7.1507025074120743E-3</v>
      </c>
      <c r="O53" s="8">
        <f>'TEI europe'!O430/'TEI europe'!O$454</f>
        <v>1.4297132235441178E-2</v>
      </c>
      <c r="P53" s="24"/>
      <c r="Q53" s="24"/>
    </row>
    <row r="54" spans="1:23">
      <c r="A54" s="2">
        <v>66</v>
      </c>
      <c r="B54" s="7" t="s">
        <v>74</v>
      </c>
      <c r="C54" s="8">
        <f>'TEI europe'!C431/'TEI europe'!C$454</f>
        <v>8.3192986883321371E-3</v>
      </c>
      <c r="D54" s="8">
        <f>'TEI europe'!D431/'TEI europe'!D$454</f>
        <v>0</v>
      </c>
      <c r="E54" s="8">
        <f>'TEI europe'!E431/'TEI europe'!E$454</f>
        <v>1.5443490065887671E-3</v>
      </c>
      <c r="F54" s="8">
        <f>'TEI europe'!F431/'TEI europe'!F$454</f>
        <v>0</v>
      </c>
      <c r="G54" s="27">
        <f>'TEI europe'!G431/'TEI europe'!G$454</f>
        <v>1.0466491580653757E-2</v>
      </c>
      <c r="H54" s="8">
        <f>'TEI europe'!H431/'TEI europe'!H$454</f>
        <v>6.6991969096269182E-3</v>
      </c>
      <c r="I54" s="8">
        <f>'TEI europe'!I431/'TEI europe'!I$454</f>
        <v>3.6913892016871117E-4</v>
      </c>
      <c r="J54" s="8">
        <f>'TEI europe'!J431/'TEI europe'!J$454</f>
        <v>7.9340223405365907E-4</v>
      </c>
      <c r="K54" s="8">
        <f>'TEI europe'!K431/'TEI europe'!K$454</f>
        <v>2.9436109070984733E-4</v>
      </c>
      <c r="L54" s="8">
        <f>'TEI europe'!L431/'TEI europe'!L$454</f>
        <v>8.5862227351607185E-4</v>
      </c>
      <c r="M54" s="8">
        <f>'TEI europe'!M431/'TEI europe'!M$454</f>
        <v>3.2484084330258261E-3</v>
      </c>
      <c r="N54" s="8">
        <f>'TEI europe'!N431/'TEI europe'!N$454</f>
        <v>7.8317528707368272E-3</v>
      </c>
      <c r="O54" s="8">
        <f>'TEI europe'!O431/'TEI europe'!O$454</f>
        <v>4.295567869408044E-3</v>
      </c>
      <c r="P54" s="24"/>
      <c r="Q54" s="24"/>
    </row>
    <row r="55" spans="1:23">
      <c r="A55" s="2">
        <v>68</v>
      </c>
      <c r="B55" s="7" t="s">
        <v>75</v>
      </c>
      <c r="C55" s="8">
        <f>'TEI europe'!C432/'TEI europe'!C$454</f>
        <v>0</v>
      </c>
      <c r="D55" s="8">
        <f>'TEI europe'!D432/'TEI europe'!D$454</f>
        <v>0</v>
      </c>
      <c r="E55" s="8">
        <f>'TEI europe'!E432/'TEI europe'!E$454</f>
        <v>0</v>
      </c>
      <c r="F55" s="8">
        <f>'TEI europe'!F432/'TEI europe'!F$454</f>
        <v>0</v>
      </c>
      <c r="G55" s="27">
        <f>'TEI europe'!G432/'TEI europe'!G$454</f>
        <v>0</v>
      </c>
      <c r="H55" s="8">
        <f>'TEI europe'!H432/'TEI europe'!H$454</f>
        <v>0</v>
      </c>
      <c r="I55" s="8">
        <f>'TEI europe'!I432/'TEI europe'!I$454</f>
        <v>0</v>
      </c>
      <c r="J55" s="8">
        <f>'TEI europe'!J432/'TEI europe'!J$454</f>
        <v>0</v>
      </c>
      <c r="K55" s="8">
        <f>'TEI europe'!K432/'TEI europe'!K$454</f>
        <v>0</v>
      </c>
      <c r="L55" s="8">
        <f>'TEI europe'!L432/'TEI europe'!L$454</f>
        <v>0</v>
      </c>
      <c r="M55" s="8">
        <f>'TEI europe'!M432/'TEI europe'!M$454</f>
        <v>0</v>
      </c>
      <c r="N55" s="8">
        <f>'TEI europe'!N432/'TEI europe'!N$454</f>
        <v>0</v>
      </c>
      <c r="O55" s="8">
        <f>'TEI europe'!O432/'TEI europe'!O$454</f>
        <v>0</v>
      </c>
      <c r="P55" s="24">
        <v>2.4592012376857313E-2</v>
      </c>
      <c r="Q55" s="24">
        <v>2.310751799909852E-2</v>
      </c>
      <c r="S55"/>
      <c r="T55"/>
      <c r="U55"/>
      <c r="V55"/>
      <c r="W55"/>
    </row>
    <row r="56" spans="1:23">
      <c r="A56" s="3"/>
      <c r="B56" s="7" t="s">
        <v>76</v>
      </c>
      <c r="C56" s="8">
        <f>'TEI europe'!C433/'TEI europe'!C$454</f>
        <v>2.8013517146038943E-2</v>
      </c>
      <c r="D56" s="8">
        <f>'TEI europe'!D433/'TEI europe'!D$454</f>
        <v>2.4437819593969522E-2</v>
      </c>
      <c r="E56" s="8">
        <f>'TEI europe'!E433/'TEI europe'!E$454</f>
        <v>1.0029993837314562E-2</v>
      </c>
      <c r="F56" s="8">
        <f>'TEI europe'!F433/'TEI europe'!F$454</f>
        <v>1.7497689351559081E-2</v>
      </c>
      <c r="G56" s="27">
        <f>'TEI europe'!G433/'TEI europe'!G$454</f>
        <v>2.5227317704668097E-2</v>
      </c>
      <c r="H56" s="8">
        <f>'TEI europe'!H433/'TEI europe'!H$454</f>
        <v>2.9927823523431936E-2</v>
      </c>
      <c r="I56" s="8">
        <f>'TEI europe'!I433/'TEI europe'!I$454</f>
        <v>2.8123854769821231E-2</v>
      </c>
      <c r="J56" s="8">
        <f>'TEI europe'!J433/'TEI europe'!J$454</f>
        <v>3.077565507881825E-2</v>
      </c>
      <c r="K56" s="8">
        <f>'TEI europe'!K433/'TEI europe'!K$454</f>
        <v>5.5268189183832868E-2</v>
      </c>
      <c r="L56" s="8">
        <f>'TEI europe'!L433/'TEI europe'!L$454</f>
        <v>3.6275980014863679E-2</v>
      </c>
      <c r="M56" s="8">
        <f>'TEI europe'!M433/'TEI europe'!M$454</f>
        <v>2.083933506085843E-2</v>
      </c>
      <c r="N56" s="8">
        <f>'TEI europe'!N433/'TEI europe'!N$454</f>
        <v>2.2388610041003801E-2</v>
      </c>
      <c r="O56" s="8">
        <f>'TEI europe'!O433/'TEI europe'!O$454</f>
        <v>2.4197373877575912E-2</v>
      </c>
      <c r="P56" s="24"/>
      <c r="Q56" s="24"/>
      <c r="S56"/>
      <c r="T56"/>
      <c r="U56"/>
      <c r="V56"/>
      <c r="W56"/>
    </row>
    <row r="57" spans="1:23">
      <c r="A57" s="2" t="s">
        <v>77</v>
      </c>
      <c r="B57" s="7" t="s">
        <v>78</v>
      </c>
      <c r="C57" s="8">
        <f>'TEI europe'!C434/'TEI europe'!C$454</f>
        <v>6.2017587650243858E-2</v>
      </c>
      <c r="D57" s="8">
        <f>'TEI europe'!D434/'TEI europe'!D$454</f>
        <v>2.0754546748401399E-2</v>
      </c>
      <c r="E57" s="8">
        <f>'TEI europe'!E434/'TEI europe'!E$454</f>
        <v>1.5870359794703241E-2</v>
      </c>
      <c r="F57" s="8">
        <f>'TEI europe'!F434/'TEI europe'!F$454</f>
        <v>6.4454930194094472E-3</v>
      </c>
      <c r="G57" s="27">
        <f>'TEI europe'!G434/'TEI europe'!G$454</f>
        <v>6.6426262759047866E-2</v>
      </c>
      <c r="H57" s="8">
        <f>'TEI europe'!H434/'TEI europe'!H$454</f>
        <v>3.0514661713197853E-2</v>
      </c>
      <c r="I57" s="8">
        <f>'TEI europe'!I434/'TEI europe'!I$454</f>
        <v>1.5918283037600199E-2</v>
      </c>
      <c r="J57" s="8">
        <f>'TEI europe'!J434/'TEI europe'!J$454</f>
        <v>7.4350140933291578E-2</v>
      </c>
      <c r="K57" s="8">
        <f>'TEI europe'!K434/'TEI europe'!K$454</f>
        <v>2.8771610767204091E-2</v>
      </c>
      <c r="L57" s="8">
        <f>'TEI europe'!L434/'TEI europe'!L$454</f>
        <v>2.9231546582556289E-2</v>
      </c>
      <c r="M57" s="8">
        <f>'TEI europe'!M434/'TEI europe'!M$454</f>
        <v>1.3403878398375649E-2</v>
      </c>
      <c r="N57" s="8">
        <f>'TEI europe'!N434/'TEI europe'!N$454</f>
        <v>1.7579023984440164E-2</v>
      </c>
      <c r="O57" s="8">
        <f>'TEI europe'!O434/'TEI europe'!O$454</f>
        <v>2.9944633438574533E-2</v>
      </c>
      <c r="P57" s="24">
        <v>5.8267165930841594E-2</v>
      </c>
      <c r="Q57" s="24">
        <v>6.2011940195948058E-2</v>
      </c>
      <c r="S57"/>
      <c r="T57"/>
      <c r="U57"/>
      <c r="V57"/>
      <c r="W57"/>
    </row>
    <row r="58" spans="1:23">
      <c r="A58" s="2">
        <v>71</v>
      </c>
      <c r="B58" s="7" t="s">
        <v>79</v>
      </c>
      <c r="C58" s="8">
        <f>'TEI europe'!C435/'TEI europe'!C$454</f>
        <v>3.8099261055368739E-3</v>
      </c>
      <c r="D58" s="8">
        <f>'TEI europe'!D435/'TEI europe'!D$454</f>
        <v>3.659128569540598E-3</v>
      </c>
      <c r="E58" s="8">
        <f>'TEI europe'!E435/'TEI europe'!E$454</f>
        <v>9.8939209022213519E-3</v>
      </c>
      <c r="F58" s="8">
        <f>'TEI europe'!F435/'TEI europe'!F$454</f>
        <v>1.7862528579072823E-2</v>
      </c>
      <c r="G58" s="27">
        <f>'TEI europe'!G435/'TEI europe'!G$454</f>
        <v>8.6140317912570836E-3</v>
      </c>
      <c r="H58" s="8">
        <f>'TEI europe'!H435/'TEI europe'!H$454</f>
        <v>9.2563327695990086E-3</v>
      </c>
      <c r="I58" s="8">
        <f>'TEI europe'!I435/'TEI europe'!I$454</f>
        <v>4.4030144124094645E-3</v>
      </c>
      <c r="J58" s="8">
        <f>'TEI europe'!J435/'TEI europe'!J$454</f>
        <v>4.3010752688172043E-3</v>
      </c>
      <c r="K58" s="8">
        <f>'TEI europe'!K435/'TEI europe'!K$454</f>
        <v>1.0884948530526116E-2</v>
      </c>
      <c r="L58" s="8">
        <f>'TEI europe'!L435/'TEI europe'!L$454</f>
        <v>1.4590631014377329E-2</v>
      </c>
      <c r="M58" s="8">
        <f>'TEI europe'!M435/'TEI europe'!M$454</f>
        <v>1.6067004440852928E-3</v>
      </c>
      <c r="N58" s="8">
        <f>'TEI europe'!N435/'TEI europe'!N$454</f>
        <v>1.4791052722994114E-3</v>
      </c>
      <c r="O58" s="8">
        <f>'TEI europe'!O435/'TEI europe'!O$454</f>
        <v>9.7067248416682801E-3</v>
      </c>
      <c r="P58" s="24">
        <v>1.3573776019191767E-3</v>
      </c>
      <c r="Q58" s="24">
        <v>1.5688789007435179E-3</v>
      </c>
      <c r="S58"/>
      <c r="T58"/>
      <c r="U58"/>
      <c r="V58"/>
      <c r="W58"/>
    </row>
    <row r="59" spans="1:23">
      <c r="A59" s="2">
        <v>72</v>
      </c>
      <c r="B59" s="7" t="s">
        <v>80</v>
      </c>
      <c r="C59" s="8">
        <f>'TEI europe'!C436/'TEI europe'!C$454</f>
        <v>0</v>
      </c>
      <c r="D59" s="8">
        <f>'TEI europe'!D436/'TEI europe'!D$454</f>
        <v>0</v>
      </c>
      <c r="E59" s="8">
        <f>'TEI europe'!E436/'TEI europe'!E$454</f>
        <v>3.1522687666380685E-6</v>
      </c>
      <c r="F59" s="8">
        <f>'TEI europe'!F436/'TEI europe'!F$454</f>
        <v>0</v>
      </c>
      <c r="G59" s="27">
        <f>'TEI europe'!G436/'TEI europe'!G$454</f>
        <v>0</v>
      </c>
      <c r="H59" s="8">
        <f>'TEI europe'!H436/'TEI europe'!H$454</f>
        <v>1.6542367868991838E-4</v>
      </c>
      <c r="I59" s="8">
        <f>'TEI europe'!I436/'TEI europe'!I$454</f>
        <v>5.3305259230138798E-5</v>
      </c>
      <c r="J59" s="8">
        <f>'TEI europe'!J436/'TEI europe'!J$454</f>
        <v>0</v>
      </c>
      <c r="K59" s="8">
        <f>'TEI europe'!K436/'TEI europe'!K$454</f>
        <v>0</v>
      </c>
      <c r="L59" s="8">
        <f>'TEI europe'!L436/'TEI europe'!L$454</f>
        <v>0</v>
      </c>
      <c r="M59" s="8">
        <f>'TEI europe'!M436/'TEI europe'!M$454</f>
        <v>0</v>
      </c>
      <c r="N59" s="8">
        <f>'TEI europe'!N436/'TEI europe'!N$454</f>
        <v>0</v>
      </c>
      <c r="O59" s="8">
        <f>'TEI europe'!O436/'TEI europe'!O$454</f>
        <v>2.4229061069821954E-5</v>
      </c>
      <c r="P59" s="24"/>
      <c r="Q59" s="24"/>
      <c r="S59"/>
      <c r="T59"/>
      <c r="U59"/>
      <c r="V59"/>
      <c r="W59"/>
    </row>
    <row r="60" spans="1:23">
      <c r="A60" s="2">
        <v>73</v>
      </c>
      <c r="B60" s="7" t="s">
        <v>81</v>
      </c>
      <c r="C60" s="8">
        <f>'TEI europe'!C437/'TEI europe'!C$454</f>
        <v>1.7691881483594555E-3</v>
      </c>
      <c r="D60" s="8">
        <f>'TEI europe'!D437/'TEI europe'!D$454</f>
        <v>2.4423841328900953E-3</v>
      </c>
      <c r="E60" s="8">
        <f>'TEI europe'!E437/'TEI europe'!E$454</f>
        <v>4.2111683831645734E-3</v>
      </c>
      <c r="F60" s="8">
        <f>'TEI europe'!F437/'TEI europe'!F$454</f>
        <v>3.2154497251544486E-3</v>
      </c>
      <c r="G60" s="27">
        <f>'TEI europe'!G437/'TEI europe'!G$454</f>
        <v>3.8488797186240127E-3</v>
      </c>
      <c r="H60" s="8">
        <f>'TEI europe'!H437/'TEI europe'!H$454</f>
        <v>3.373164397867051E-3</v>
      </c>
      <c r="I60" s="8">
        <f>'TEI europe'!I437/'TEI europe'!I$454</f>
        <v>2.9264587317346198E-3</v>
      </c>
      <c r="J60" s="8">
        <f>'TEI europe'!J437/'TEI europe'!J$454</f>
        <v>5.2197515398267041E-3</v>
      </c>
      <c r="K60" s="8">
        <f>'TEI europe'!K437/'TEI europe'!K$454</f>
        <v>1.7021648655265273E-2</v>
      </c>
      <c r="L60" s="8">
        <f>'TEI europe'!L437/'TEI europe'!L$454</f>
        <v>6.0230622265946363E-3</v>
      </c>
      <c r="M60" s="8">
        <f>'TEI europe'!M437/'TEI europe'!M$454</f>
        <v>6.5792304612316971E-3</v>
      </c>
      <c r="N60" s="8">
        <f>'TEI europe'!N437/'TEI europe'!N$454</f>
        <v>8.1616031356845295E-3</v>
      </c>
      <c r="O60" s="8">
        <f>'TEI europe'!O437/'TEI europe'!O$454</f>
        <v>4.6864423421283637E-3</v>
      </c>
      <c r="P60" s="24">
        <v>3.8331840695159055E-3</v>
      </c>
      <c r="Q60" s="24">
        <v>3.2457655570327813E-3</v>
      </c>
      <c r="S60"/>
      <c r="T60"/>
      <c r="U60"/>
      <c r="V60"/>
      <c r="W60"/>
    </row>
    <row r="61" spans="1:23">
      <c r="A61" s="2" t="s">
        <v>82</v>
      </c>
      <c r="B61" s="7" t="s">
        <v>83</v>
      </c>
      <c r="C61" s="8">
        <f>'TEI europe'!C438/'TEI europe'!C$454</f>
        <v>6.7476013100221098E-4</v>
      </c>
      <c r="D61" s="8">
        <f>'TEI europe'!D438/'TEI europe'!D$454</f>
        <v>3.042814155153659E-3</v>
      </c>
      <c r="E61" s="8">
        <f>'TEI europe'!E438/'TEI europe'!E$454</f>
        <v>1.3549501915265966E-3</v>
      </c>
      <c r="F61" s="8">
        <f>'TEI europe'!F438/'TEI europe'!F$454</f>
        <v>1.8193316145351949E-3</v>
      </c>
      <c r="G61" s="27">
        <f>'TEI europe'!G438/'TEI europe'!G$454</f>
        <v>4.5317973298430441E-3</v>
      </c>
      <c r="H61" s="8">
        <f>'TEI europe'!H438/'TEI europe'!H$454</f>
        <v>5.5523210143521209E-3</v>
      </c>
      <c r="I61" s="8">
        <f>'TEI europe'!I438/'TEI europe'!I$454</f>
        <v>1.2902537996655094E-2</v>
      </c>
      <c r="J61" s="8">
        <f>'TEI europe'!J438/'TEI europe'!J$454</f>
        <v>3.1736089362146363E-3</v>
      </c>
      <c r="K61" s="8">
        <f>'TEI europe'!K438/'TEI europe'!K$454</f>
        <v>1.9853344058569111E-3</v>
      </c>
      <c r="L61" s="8">
        <f>'TEI europe'!L438/'TEI europe'!L$454</f>
        <v>2.3425573047911718E-3</v>
      </c>
      <c r="M61" s="8">
        <f>'TEI europe'!M438/'TEI europe'!M$454</f>
        <v>2.9358931628076924E-3</v>
      </c>
      <c r="N61" s="8">
        <f>'TEI europe'!N438/'TEI europe'!N$454</f>
        <v>5.2779771620179187E-3</v>
      </c>
      <c r="O61" s="8">
        <f>'TEI europe'!O438/'TEI europe'!O$454</f>
        <v>3.4495237825399937E-3</v>
      </c>
      <c r="P61" s="24">
        <v>2.6902428394039966E-3</v>
      </c>
      <c r="Q61" s="24">
        <v>2.9313756081149763E-3</v>
      </c>
      <c r="S61"/>
      <c r="T61"/>
      <c r="U61"/>
      <c r="V61"/>
      <c r="W61"/>
    </row>
    <row r="62" spans="1:23">
      <c r="A62" s="2">
        <v>77</v>
      </c>
      <c r="B62" s="7" t="s">
        <v>84</v>
      </c>
      <c r="C62" s="8">
        <f>'TEI europe'!C439/'TEI europe'!C$454</f>
        <v>2.0358006879261828E-2</v>
      </c>
      <c r="D62" s="8">
        <f>'TEI europe'!D439/'TEI europe'!D$454</f>
        <v>2.4063583315542817E-2</v>
      </c>
      <c r="E62" s="8">
        <f>'TEI europe'!E439/'TEI europe'!E$454</f>
        <v>1.3704225773895119E-2</v>
      </c>
      <c r="F62" s="8">
        <f>'TEI europe'!F439/'TEI europe'!F$454</f>
        <v>2.6886218806246049E-2</v>
      </c>
      <c r="G62" s="27">
        <f>'TEI europe'!G439/'TEI europe'!G$454</f>
        <v>3.0813721294598174E-2</v>
      </c>
      <c r="H62" s="8">
        <f>'TEI europe'!H439/'TEI europe'!H$454</f>
        <v>3.433234448787971E-2</v>
      </c>
      <c r="I62" s="8">
        <f>'TEI europe'!I439/'TEI europe'!I$454</f>
        <v>4.1199634858974273E-2</v>
      </c>
      <c r="J62" s="8">
        <f>'TEI europe'!J439/'TEI europe'!J$454</f>
        <v>4.4576678150120057E-2</v>
      </c>
      <c r="K62" s="8">
        <f>'TEI europe'!K439/'TEI europe'!K$454</f>
        <v>5.0129402301262539E-2</v>
      </c>
      <c r="L62" s="8">
        <f>'TEI europe'!L439/'TEI europe'!L$454</f>
        <v>3.2772011725492836E-2</v>
      </c>
      <c r="M62" s="8">
        <f>'TEI europe'!M439/'TEI europe'!M$454</f>
        <v>6.8569205175573772E-2</v>
      </c>
      <c r="N62" s="8">
        <f>'TEI europe'!N439/'TEI europe'!N$454</f>
        <v>7.0858512229865167E-2</v>
      </c>
      <c r="O62" s="8">
        <f>'TEI europe'!O439/'TEI europe'!O$454</f>
        <v>3.7267084503533186E-2</v>
      </c>
      <c r="P62" s="24">
        <v>3.1287981750668908E-2</v>
      </c>
      <c r="Q62" s="24">
        <v>3.3598165183969436E-2</v>
      </c>
      <c r="S62"/>
      <c r="T62"/>
      <c r="U62"/>
      <c r="V62"/>
      <c r="W62"/>
    </row>
    <row r="63" spans="1:23">
      <c r="A63" s="2">
        <v>78</v>
      </c>
      <c r="B63" s="7" t="s">
        <v>85</v>
      </c>
      <c r="C63" s="8">
        <f>'TEI europe'!C440/'TEI europe'!C$454</f>
        <v>3.3375940138353259E-2</v>
      </c>
      <c r="D63" s="8">
        <f>'TEI europe'!D440/'TEI europe'!D$454</f>
        <v>1.7765104150782277E-3</v>
      </c>
      <c r="E63" s="8">
        <f>'TEI europe'!E440/'TEI europe'!E$454</f>
        <v>2.2738365370015934E-3</v>
      </c>
      <c r="F63" s="8">
        <f>'TEI europe'!F440/'TEI europe'!F$454</f>
        <v>2.076664883008221E-2</v>
      </c>
      <c r="G63" s="27">
        <f>'TEI europe'!G440/'TEI europe'!G$454</f>
        <v>4.4305340528244412E-2</v>
      </c>
      <c r="H63" s="8">
        <f>'TEI europe'!H440/'TEI europe'!H$454</f>
        <v>3.3084735737983679E-3</v>
      </c>
      <c r="I63" s="8">
        <f>'TEI europe'!I440/'TEI europe'!I$454</f>
        <v>4.65088386782961E-3</v>
      </c>
      <c r="J63" s="8">
        <f>'TEI europe'!J440/'TEI europe'!J$454</f>
        <v>4.9859066708424681E-2</v>
      </c>
      <c r="K63" s="8">
        <f>'TEI europe'!K440/'TEI europe'!K$454</f>
        <v>3.2483474976392819E-2</v>
      </c>
      <c r="L63" s="8">
        <f>'TEI europe'!L440/'TEI europe'!L$454</f>
        <v>1.340948469416583E-2</v>
      </c>
      <c r="M63" s="8">
        <f>'TEI europe'!M440/'TEI europe'!M$454</f>
        <v>6.2937001735061445E-3</v>
      </c>
      <c r="N63" s="8">
        <f>'TEI europe'!N440/'TEI europe'!N$454</f>
        <v>3.6519962234102504E-2</v>
      </c>
      <c r="O63" s="8">
        <f>'TEI europe'!O440/'TEI europe'!O$454</f>
        <v>2.4315046613911758E-2</v>
      </c>
      <c r="P63" s="24">
        <v>4.3983060205932831E-2</v>
      </c>
      <c r="Q63" s="24">
        <v>4.5426921383397934E-2</v>
      </c>
      <c r="S63"/>
      <c r="T63"/>
      <c r="U63"/>
      <c r="V63"/>
      <c r="W63"/>
    </row>
    <row r="64" spans="1:23">
      <c r="A64" s="2">
        <v>79</v>
      </c>
      <c r="B64" s="7" t="s">
        <v>86</v>
      </c>
      <c r="C64" s="8">
        <f>'TEI europe'!C441/'TEI europe'!C$454</f>
        <v>1.2425460948943153E-3</v>
      </c>
      <c r="D64" s="8">
        <f>'TEI europe'!D441/'TEI europe'!D$454</f>
        <v>9.562404058271576E-4</v>
      </c>
      <c r="E64" s="8">
        <f>'TEI europe'!E441/'TEI europe'!E$454</f>
        <v>2.1308548795281688E-2</v>
      </c>
      <c r="F64" s="8">
        <f>'TEI europe'!F441/'TEI europe'!F$454</f>
        <v>7.705404485090237E-3</v>
      </c>
      <c r="G64" s="27">
        <f>'TEI europe'!G441/'TEI europe'!G$454</f>
        <v>4.6901356225972418E-3</v>
      </c>
      <c r="H64" s="8">
        <f>'TEI europe'!H441/'TEI europe'!H$454</f>
        <v>2.4755330061825946E-2</v>
      </c>
      <c r="I64" s="8">
        <f>'TEI europe'!I441/'TEI europe'!I$454</f>
        <v>3.9565828663570522E-3</v>
      </c>
      <c r="J64" s="8">
        <f>'TEI europe'!J441/'TEI europe'!J$454</f>
        <v>7.9757803528552034E-3</v>
      </c>
      <c r="K64" s="8">
        <f>'TEI europe'!K441/'TEI europe'!K$454</f>
        <v>6.2188880728383392E-3</v>
      </c>
      <c r="L64" s="8">
        <f>'TEI europe'!L441/'TEI europe'!L$454</f>
        <v>2.0340913053951272E-3</v>
      </c>
      <c r="M64" s="8">
        <f>'TEI europe'!M441/'TEI europe'!M$454</f>
        <v>3.4022957656186525E-4</v>
      </c>
      <c r="N64" s="8">
        <f>'TEI europe'!N441/'TEI europe'!N$454</f>
        <v>1.3812036998795178E-2</v>
      </c>
      <c r="O64" s="8">
        <f>'TEI europe'!O441/'TEI europe'!O$454</f>
        <v>1.0185991980180786E-2</v>
      </c>
      <c r="P64" s="24">
        <v>0</v>
      </c>
      <c r="Q64" s="24">
        <v>0</v>
      </c>
      <c r="S64"/>
      <c r="T64"/>
      <c r="U64"/>
      <c r="V64"/>
      <c r="W64"/>
    </row>
    <row r="65" spans="1:23">
      <c r="A65" s="2" t="s">
        <v>87</v>
      </c>
      <c r="B65" s="7" t="s">
        <v>88</v>
      </c>
      <c r="C65" s="8">
        <f>'TEI europe'!C442/'TEI europe'!C$454</f>
        <v>2.5901463077454785E-2</v>
      </c>
      <c r="D65" s="8">
        <f>'TEI europe'!D442/'TEI europe'!D$454</f>
        <v>8.8882704565555522E-3</v>
      </c>
      <c r="E65" s="8">
        <f>'TEI europe'!E442/'TEI europe'!E$454</f>
        <v>8.6162012954773878E-3</v>
      </c>
      <c r="F65" s="8">
        <f>'TEI europe'!F442/'TEI europe'!F$454</f>
        <v>1.9107846475653063E-2</v>
      </c>
      <c r="G65" s="27">
        <f>'TEI europe'!G442/'TEI europe'!G$454</f>
        <v>3.2784421298098942E-2</v>
      </c>
      <c r="H65" s="8">
        <f>'TEI europe'!H442/'TEI europe'!H$454</f>
        <v>2.7632223423623242E-2</v>
      </c>
      <c r="I65" s="8">
        <f>'TEI europe'!I442/'TEI europe'!I$454</f>
        <v>2.7536164286808947E-2</v>
      </c>
      <c r="J65" s="8">
        <f>'TEI europe'!J442/'TEI europe'!J$454</f>
        <v>2.0043845912934545E-2</v>
      </c>
      <c r="K65" s="8">
        <f>'TEI europe'!K442/'TEI europe'!K$454</f>
        <v>1.1492906189160516E-2</v>
      </c>
      <c r="L65" s="8">
        <f>'TEI europe'!L442/'TEI europe'!L$454</f>
        <v>1.2444345677650598E-2</v>
      </c>
      <c r="M65" s="8">
        <f>'TEI europe'!M442/'TEI europe'!M$454</f>
        <v>2.0753639508348205E-2</v>
      </c>
      <c r="N65" s="8">
        <f>'TEI europe'!N442/'TEI europe'!N$454</f>
        <v>2.0739265485551616E-2</v>
      </c>
      <c r="O65" s="8">
        <f>'TEI europe'!O442/'TEI europe'!O$454</f>
        <v>2.1860058704568391E-2</v>
      </c>
      <c r="P65" s="24">
        <v>3.2189362923411124E-2</v>
      </c>
      <c r="Q65" s="24">
        <v>3.3842104782390775E-2</v>
      </c>
      <c r="S65"/>
      <c r="T65"/>
      <c r="U65"/>
      <c r="V65"/>
      <c r="W65"/>
    </row>
    <row r="66" spans="1:23">
      <c r="A66" s="2">
        <v>84</v>
      </c>
      <c r="B66" s="7" t="s">
        <v>89</v>
      </c>
      <c r="C66" s="8">
        <f>'TEI europe'!C443/'TEI europe'!C$454</f>
        <v>2.7154980881796296E-4</v>
      </c>
      <c r="D66" s="8">
        <f>'TEI europe'!D443/'TEI europe'!D$454</f>
        <v>7.6245082192198611E-4</v>
      </c>
      <c r="E66" s="8">
        <f>'TEI europe'!E443/'TEI europe'!E$454</f>
        <v>1.7600167280395882E-5</v>
      </c>
      <c r="F66" s="8">
        <f>'TEI europe'!F443/'TEI europe'!F$454</f>
        <v>0</v>
      </c>
      <c r="G66" s="27">
        <f>'TEI europe'!G443/'TEI europe'!G$454</f>
        <v>1.4159354944262778E-3</v>
      </c>
      <c r="H66" s="8">
        <f>'TEI europe'!H443/'TEI europe'!H$454</f>
        <v>9.010507638138013E-4</v>
      </c>
      <c r="I66" s="8">
        <f>'TEI europe'!I443/'TEI europe'!I$454</f>
        <v>2.2374882561850759E-3</v>
      </c>
      <c r="J66" s="8">
        <f>'TEI europe'!J443/'TEI europe'!J$454</f>
        <v>6.8900720325712494E-4</v>
      </c>
      <c r="K66" s="8">
        <f>'TEI europe'!K443/'TEI europe'!K$454</f>
        <v>5.9396822066006829E-4</v>
      </c>
      <c r="L66" s="8">
        <f>'TEI europe'!L443/'TEI europe'!L$454</f>
        <v>2.8062025186073136E-4</v>
      </c>
      <c r="M66" s="8">
        <f>'TEI europe'!M443/'TEI europe'!M$454</f>
        <v>3.7961306452401037E-4</v>
      </c>
      <c r="N66" s="8">
        <f>'TEI europe'!N443/'TEI europe'!N$454</f>
        <v>0</v>
      </c>
      <c r="O66" s="8">
        <f>'TEI europe'!O443/'TEI europe'!O$454</f>
        <v>4.7272976427162393E-4</v>
      </c>
      <c r="P66" s="24"/>
      <c r="Q66" s="24"/>
      <c r="S66"/>
      <c r="T66"/>
      <c r="U66"/>
      <c r="V66"/>
      <c r="W66"/>
    </row>
    <row r="67" spans="1:23">
      <c r="A67" s="2">
        <v>85</v>
      </c>
      <c r="B67" s="7" t="s">
        <v>90</v>
      </c>
      <c r="C67" s="8">
        <f>'TEI europe'!C444/'TEI europe'!C$454</f>
        <v>0</v>
      </c>
      <c r="D67" s="8">
        <f>'TEI europe'!D444/'TEI europe'!D$454</f>
        <v>0</v>
      </c>
      <c r="E67" s="8">
        <f>'TEI europe'!E444/'TEI europe'!E$454</f>
        <v>0</v>
      </c>
      <c r="F67" s="8">
        <f>'TEI europe'!F444/'TEI europe'!F$454</f>
        <v>0</v>
      </c>
      <c r="G67" s="27">
        <f>'TEI europe'!G444/'TEI europe'!G$454</f>
        <v>0</v>
      </c>
      <c r="H67" s="8">
        <f>'TEI europe'!H444/'TEI europe'!H$454</f>
        <v>4.343526758897298E-5</v>
      </c>
      <c r="I67" s="8">
        <f>'TEI europe'!I444/'TEI europe'!I$454</f>
        <v>0</v>
      </c>
      <c r="J67" s="8">
        <f>'TEI europe'!J444/'TEI europe'!J$454</f>
        <v>0</v>
      </c>
      <c r="K67" s="8">
        <f>'TEI europe'!K444/'TEI europe'!K$454</f>
        <v>0</v>
      </c>
      <c r="L67" s="8">
        <f>'TEI europe'!L444/'TEI europe'!L$454</f>
        <v>0</v>
      </c>
      <c r="M67" s="8">
        <f>'TEI europe'!M444/'TEI europe'!M$454</f>
        <v>0</v>
      </c>
      <c r="N67" s="8">
        <f>'TEI europe'!N444/'TEI europe'!N$454</f>
        <v>0</v>
      </c>
      <c r="O67" s="8">
        <f>'TEI europe'!O444/'TEI europe'!O$454</f>
        <v>6.1822251372509868E-6</v>
      </c>
      <c r="P67" s="24">
        <v>7.7674586771218539E-3</v>
      </c>
      <c r="Q67" s="24">
        <v>9.2920511721924243E-3</v>
      </c>
      <c r="S67"/>
      <c r="T67"/>
      <c r="U67"/>
      <c r="V67"/>
      <c r="W67"/>
    </row>
    <row r="68" spans="1:23">
      <c r="A68" s="2">
        <v>86</v>
      </c>
      <c r="B68" s="7" t="s">
        <v>91</v>
      </c>
      <c r="C68" s="8">
        <f>'TEI europe'!C445/'TEI europe'!C$454</f>
        <v>2.4686346256178447E-5</v>
      </c>
      <c r="D68" s="8">
        <f>'TEI europe'!D445/'TEI europe'!D$454</f>
        <v>0</v>
      </c>
      <c r="E68" s="8">
        <f>'TEI europe'!E445/'TEI europe'!E$454</f>
        <v>4.728403149957103E-6</v>
      </c>
      <c r="F68" s="8">
        <f>'TEI europe'!F445/'TEI europe'!F$454</f>
        <v>0</v>
      </c>
      <c r="G68" s="27">
        <f>'TEI europe'!G445/'TEI europe'!G$454</f>
        <v>0</v>
      </c>
      <c r="H68" s="8">
        <f>'TEI europe'!H445/'TEI europe'!H$454</f>
        <v>1.0387498036171412E-3</v>
      </c>
      <c r="I68" s="8">
        <f>'TEI europe'!I445/'TEI europe'!I$454</f>
        <v>0</v>
      </c>
      <c r="J68" s="8">
        <f>'TEI europe'!J445/'TEI europe'!J$454</f>
        <v>5.8461217246059093E-4</v>
      </c>
      <c r="K68" s="8">
        <f>'TEI europe'!K445/'TEI europe'!K$454</f>
        <v>2.5647302952937195E-5</v>
      </c>
      <c r="L68" s="8">
        <f>'TEI europe'!L445/'TEI europe'!L$454</f>
        <v>9.1161029795220228E-4</v>
      </c>
      <c r="M68" s="8">
        <f>'TEI europe'!M445/'TEI europe'!M$454</f>
        <v>5.156319627636415E-4</v>
      </c>
      <c r="N68" s="8">
        <f>'TEI europe'!N445/'TEI europe'!N$454</f>
        <v>0</v>
      </c>
      <c r="O68" s="8">
        <f>'TEI europe'!O445/'TEI europe'!O$454</f>
        <v>2.4963035883989203E-4</v>
      </c>
      <c r="P68" s="24">
        <v>8.2910686310987518E-3</v>
      </c>
      <c r="Q68" s="24">
        <v>8.2910686310987518E-3</v>
      </c>
      <c r="S68" s="14" t="s">
        <v>126</v>
      </c>
      <c r="T68"/>
      <c r="U68"/>
      <c r="V68"/>
      <c r="W68"/>
    </row>
    <row r="69" spans="1:23">
      <c r="A69" s="2" t="s">
        <v>92</v>
      </c>
      <c r="B69" s="7" t="s">
        <v>93</v>
      </c>
      <c r="C69" s="8">
        <f>'TEI europe'!C446/'TEI europe'!C$454</f>
        <v>9.6002457662916181E-4</v>
      </c>
      <c r="D69" s="8">
        <f>'TEI europe'!D446/'TEI europe'!D$454</f>
        <v>5.3371557534539025E-5</v>
      </c>
      <c r="E69" s="8">
        <f>'TEI europe'!E446/'TEI europe'!E$454</f>
        <v>2.0621091515090698E-4</v>
      </c>
      <c r="F69" s="8">
        <f>'TEI europe'!F446/'TEI europe'!F$454</f>
        <v>6.3238799435715333E-5</v>
      </c>
      <c r="G69" s="27">
        <f>'TEI europe'!G446/'TEI europe'!G$454</f>
        <v>3.0299501390662091E-3</v>
      </c>
      <c r="H69" s="8">
        <f>'TEI europe'!H446/'TEI europe'!H$454</f>
        <v>6.3304592124354244E-4</v>
      </c>
      <c r="I69" s="8">
        <f>'TEI europe'!I446/'TEI europe'!I$454</f>
        <v>4.1711365347583604E-4</v>
      </c>
      <c r="J69" s="8">
        <f>'TEI europe'!J446/'TEI europe'!J$454</f>
        <v>3.7582211086752273E-4</v>
      </c>
      <c r="K69" s="8">
        <f>'TEI europe'!K446/'TEI europe'!K$454</f>
        <v>1.1482997003928698E-4</v>
      </c>
      <c r="L69" s="8">
        <f>'TEI europe'!L446/'TEI europe'!L$454</f>
        <v>4.9095026722455486E-4</v>
      </c>
      <c r="M69" s="8">
        <f>'TEI europe'!M446/'TEI europe'!M$454</f>
        <v>4.1462060937925049E-4</v>
      </c>
      <c r="N69" s="8">
        <f>'TEI europe'!N446/'TEI europe'!N$454</f>
        <v>0</v>
      </c>
      <c r="O69" s="8">
        <f>'TEI europe'!O446/'TEI europe'!O$454</f>
        <v>6.8017630180265654E-4</v>
      </c>
      <c r="P69" s="24"/>
      <c r="Q69" s="24"/>
      <c r="S69"/>
      <c r="T69"/>
      <c r="U69"/>
      <c r="V69"/>
      <c r="W69"/>
    </row>
    <row r="70" spans="1:23">
      <c r="A70" s="2" t="s">
        <v>94</v>
      </c>
      <c r="B70" s="7" t="s">
        <v>95</v>
      </c>
      <c r="C70" s="8">
        <f>'TEI europe'!C447/'TEI europe'!C$454</f>
        <v>2.528979027577392E-3</v>
      </c>
      <c r="D70" s="8">
        <f>'TEI europe'!D447/'TEI europe'!D$454</f>
        <v>1.1563837465816789E-4</v>
      </c>
      <c r="E70" s="8">
        <f>'TEI europe'!E447/'TEI europe'!E$454</f>
        <v>2.0447716732925605E-3</v>
      </c>
      <c r="F70" s="8">
        <f>'TEI europe'!F447/'TEI europe'!F$454</f>
        <v>2.51982293136158E-3</v>
      </c>
      <c r="G70" s="27">
        <f>'TEI europe'!G447/'TEI europe'!G$454</f>
        <v>2.9969071789313797E-3</v>
      </c>
      <c r="H70" s="8">
        <f>'TEI europe'!H447/'TEI europe'!H$454</f>
        <v>9.9439038139861554E-4</v>
      </c>
      <c r="I70" s="8">
        <f>'TEI europe'!I447/'TEI europe'!I$454</f>
        <v>2.6132903337575545E-3</v>
      </c>
      <c r="J70" s="8">
        <f>'TEI europe'!J447/'TEI europe'!J$454</f>
        <v>1.0648293141246477E-3</v>
      </c>
      <c r="K70" s="8">
        <f>'TEI europe'!K447/'TEI europe'!K$454</f>
        <v>3.2875179239674041E-4</v>
      </c>
      <c r="L70" s="8">
        <f>'TEI europe'!L447/'TEI europe'!L$454</f>
        <v>1.9162199857310819E-3</v>
      </c>
      <c r="M70" s="8">
        <f>'TEI europe'!M447/'TEI europe'!M$454</f>
        <v>2.3845243313376603E-3</v>
      </c>
      <c r="N70" s="8">
        <f>'TEI europe'!N447/'TEI europe'!N$454</f>
        <v>1.8086758451061192E-4</v>
      </c>
      <c r="O70" s="8">
        <f>'TEI europe'!O447/'TEI europe'!O$454</f>
        <v>1.7954234092217253E-3</v>
      </c>
      <c r="P70" s="24"/>
      <c r="Q70" s="24"/>
      <c r="S70"/>
      <c r="T70"/>
      <c r="U70"/>
      <c r="V70"/>
      <c r="W70"/>
    </row>
    <row r="71" spans="1:23">
      <c r="A71" s="2">
        <v>93</v>
      </c>
      <c r="B71" s="7" t="s">
        <v>96</v>
      </c>
      <c r="C71" s="8">
        <f>'TEI europe'!C448/'TEI europe'!C$454</f>
        <v>2.5509224464717725E-4</v>
      </c>
      <c r="D71" s="8">
        <f>'TEI europe'!D448/'TEI europe'!D$454</f>
        <v>1.9664877448737892E-3</v>
      </c>
      <c r="E71" s="8">
        <f>'TEI europe'!E448/'TEI europe'!E$454</f>
        <v>0</v>
      </c>
      <c r="F71" s="8">
        <f>'TEI europe'!F448/'TEI europe'!F$454</f>
        <v>7.1994940896045144E-4</v>
      </c>
      <c r="G71" s="27">
        <f>'TEI europe'!G448/'TEI europe'!G$454</f>
        <v>1.7896781651404985E-4</v>
      </c>
      <c r="H71" s="8">
        <f>'TEI europe'!H448/'TEI europe'!H$454</f>
        <v>7.291580027170147E-4</v>
      </c>
      <c r="I71" s="8">
        <f>'TEI europe'!I448/'TEI europe'!I$454</f>
        <v>1.2993156937346332E-3</v>
      </c>
      <c r="J71" s="8">
        <f>'TEI europe'!J448/'TEI europe'!J$454</f>
        <v>1.1483453387618749E-3</v>
      </c>
      <c r="K71" s="8">
        <f>'TEI europe'!K448/'TEI europe'!K$454</f>
        <v>8.9415824385921942E-4</v>
      </c>
      <c r="L71" s="8">
        <f>'TEI europe'!L448/'TEI europe'!L$454</f>
        <v>1.3165901989997699E-4</v>
      </c>
      <c r="M71" s="8">
        <f>'TEI europe'!M448/'TEI europe'!M$454</f>
        <v>2.0712797372683759E-4</v>
      </c>
      <c r="N71" s="8">
        <f>'TEI europe'!N448/'TEI europe'!N$454</f>
        <v>0</v>
      </c>
      <c r="O71" s="8">
        <f>'TEI europe'!O448/'TEI europe'!O$454</f>
        <v>4.9698513268245544E-4</v>
      </c>
      <c r="P71" s="24">
        <v>4.5736955821205358E-3</v>
      </c>
      <c r="Q71" s="24">
        <v>5.1221138169198288E-3</v>
      </c>
      <c r="S71"/>
      <c r="T71"/>
      <c r="U71"/>
      <c r="V71"/>
      <c r="W71"/>
    </row>
    <row r="72" spans="1:23">
      <c r="A72" s="2">
        <v>94</v>
      </c>
      <c r="B72" s="7" t="s">
        <v>97</v>
      </c>
      <c r="C72" s="8">
        <f>'TEI europe'!C449/'TEI europe'!C$454</f>
        <v>2.08462479496618E-4</v>
      </c>
      <c r="D72" s="8">
        <f>'TEI europe'!D449/'TEI europe'!D$454</f>
        <v>3.1063517236471576E-3</v>
      </c>
      <c r="E72" s="8">
        <f>'TEI europe'!E449/'TEI europe'!E$454</f>
        <v>2.936863734251134E-4</v>
      </c>
      <c r="F72" s="8">
        <f>'TEI europe'!F449/'TEI europe'!F$454</f>
        <v>1.9944544437417911E-4</v>
      </c>
      <c r="G72" s="27">
        <f>'TEI europe'!G449/'TEI europe'!G$454</f>
        <v>1.9080969898399149E-3</v>
      </c>
      <c r="H72" s="8">
        <f>'TEI europe'!H449/'TEI europe'!H$454</f>
        <v>3.7520677959836243E-4</v>
      </c>
      <c r="I72" s="8">
        <f>'TEI europe'!I449/'TEI europe'!I$454</f>
        <v>2.6652629615069398E-6</v>
      </c>
      <c r="J72" s="8">
        <f>'TEI europe'!J449/'TEI europe'!J$454</f>
        <v>5.2197515398267041E-4</v>
      </c>
      <c r="K72" s="8">
        <f>'TEI europe'!K449/'TEI europe'!K$454</f>
        <v>3.7946350505368439E-4</v>
      </c>
      <c r="L72" s="8">
        <f>'TEI europe'!L449/'TEI europe'!L$454</f>
        <v>5.412348210261888E-4</v>
      </c>
      <c r="M72" s="8">
        <f>'TEI europe'!M449/'TEI europe'!M$454</f>
        <v>1.5242868489052483E-4</v>
      </c>
      <c r="N72" s="8">
        <f>'TEI europe'!N449/'TEI europe'!N$454</f>
        <v>4.2606436145025598E-5</v>
      </c>
      <c r="O72" s="8">
        <f>'TEI europe'!O449/'TEI europe'!O$454</f>
        <v>5.5670279677419909E-4</v>
      </c>
      <c r="P72" s="24">
        <v>4.2228352380629784E-4</v>
      </c>
      <c r="Q72" s="24">
        <v>4.3563008698150555E-4</v>
      </c>
      <c r="S72"/>
      <c r="T72"/>
      <c r="U72"/>
      <c r="V72"/>
      <c r="W72"/>
    </row>
    <row r="73" spans="1:23">
      <c r="A73" s="2">
        <v>95</v>
      </c>
      <c r="B73" s="7" t="s">
        <v>98</v>
      </c>
      <c r="C73" s="8">
        <f>'TEI europe'!C450/'TEI europe'!C$454</f>
        <v>0</v>
      </c>
      <c r="D73" s="8">
        <f>'TEI europe'!D450/'TEI europe'!D$454</f>
        <v>0</v>
      </c>
      <c r="E73" s="8">
        <f>'TEI europe'!E450/'TEI europe'!E$454</f>
        <v>7.0715895998247334E-4</v>
      </c>
      <c r="F73" s="8">
        <f>'TEI europe'!F450/'TEI europe'!F$454</f>
        <v>0</v>
      </c>
      <c r="G73" s="27">
        <f>'TEI europe'!G450/'TEI europe'!G$454</f>
        <v>0</v>
      </c>
      <c r="H73" s="8">
        <f>'TEI europe'!H450/'TEI europe'!H$454</f>
        <v>0</v>
      </c>
      <c r="I73" s="8">
        <f>'TEI europe'!I450/'TEI europe'!I$454</f>
        <v>0</v>
      </c>
      <c r="J73" s="8">
        <f>'TEI europe'!J450/'TEI europe'!J$454</f>
        <v>0</v>
      </c>
      <c r="K73" s="8">
        <f>'TEI europe'!K450/'TEI europe'!K$454</f>
        <v>0</v>
      </c>
      <c r="L73" s="8">
        <f>'TEI europe'!L450/'TEI europe'!L$454</f>
        <v>0</v>
      </c>
      <c r="M73" s="8">
        <f>'TEI europe'!M450/'TEI europe'!M$454</f>
        <v>0</v>
      </c>
      <c r="N73" s="8">
        <f>'TEI europe'!N450/'TEI europe'!N$454</f>
        <v>0</v>
      </c>
      <c r="O73" s="8">
        <f>'TEI europe'!O450/'TEI europe'!O$454</f>
        <v>3.5409680998892889E-5</v>
      </c>
      <c r="P73" s="24">
        <v>2.3941075888736143E-3</v>
      </c>
      <c r="Q73" s="24">
        <v>2.1967903675207774E-3</v>
      </c>
      <c r="S73"/>
      <c r="T73"/>
      <c r="U73"/>
      <c r="V73"/>
      <c r="W73"/>
    </row>
    <row r="74" spans="1:23">
      <c r="A74" s="2">
        <v>96</v>
      </c>
      <c r="B74" s="7" t="s">
        <v>99</v>
      </c>
      <c r="C74" s="8">
        <f>'TEI europe'!C451/'TEI europe'!C$454</f>
        <v>0</v>
      </c>
      <c r="D74" s="8">
        <f>'TEI europe'!D451/'TEI europe'!D$454</f>
        <v>0</v>
      </c>
      <c r="E74" s="8">
        <f>'TEI europe'!E451/'TEI europe'!E$454</f>
        <v>0</v>
      </c>
      <c r="F74" s="8">
        <f>'TEI europe'!F451/'TEI europe'!F$454</f>
        <v>0</v>
      </c>
      <c r="G74" s="27">
        <f>'TEI europe'!G451/'TEI europe'!G$454</f>
        <v>0</v>
      </c>
      <c r="H74" s="8">
        <f>'TEI europe'!H451/'TEI europe'!H$454</f>
        <v>0</v>
      </c>
      <c r="I74" s="8">
        <f>'TEI europe'!I451/'TEI europe'!I$454</f>
        <v>0</v>
      </c>
      <c r="J74" s="8">
        <f>'TEI europe'!J451/'TEI europe'!J$454</f>
        <v>0</v>
      </c>
      <c r="K74" s="8">
        <f>'TEI europe'!K451/'TEI europe'!K$454</f>
        <v>0</v>
      </c>
      <c r="L74" s="8">
        <f>'TEI europe'!L451/'TEI europe'!L$454</f>
        <v>0</v>
      </c>
      <c r="M74" s="8">
        <f>'TEI europe'!M451/'TEI europe'!M$454</f>
        <v>0</v>
      </c>
      <c r="N74" s="8">
        <f>'TEI europe'!N451/'TEI europe'!N$454</f>
        <v>0</v>
      </c>
      <c r="O74" s="8">
        <f>'TEI europe'!O451/'TEI europe'!O$454</f>
        <v>0</v>
      </c>
      <c r="P74" s="24">
        <v>4.4920485351554809E-3</v>
      </c>
      <c r="Q74" s="24">
        <v>4.3492638923731657E-3</v>
      </c>
      <c r="S74"/>
      <c r="T74"/>
      <c r="U74"/>
      <c r="V74"/>
      <c r="W74"/>
    </row>
    <row r="75" spans="1:23">
      <c r="A75" s="2" t="s">
        <v>100</v>
      </c>
      <c r="B75" s="7" t="s">
        <v>101</v>
      </c>
      <c r="C75" s="8">
        <f>'TEI europe'!C452/'TEI europe'!C$454</f>
        <v>9.0242310203141214E-4</v>
      </c>
      <c r="D75" s="8">
        <f>'TEI europe'!D452/'TEI europe'!D$454</f>
        <v>2.4423841328900953E-3</v>
      </c>
      <c r="E75" s="8">
        <f>'TEI europe'!E452/'TEI europe'!E$454</f>
        <v>3.5287021951874308E-3</v>
      </c>
      <c r="F75" s="8">
        <f>'TEI europe'!F452/'TEI europe'!F$454</f>
        <v>4.441309529600623E-3</v>
      </c>
      <c r="G75" s="27">
        <f>'TEI europe'!G452/'TEI europe'!G$454</f>
        <v>0</v>
      </c>
      <c r="H75" s="8">
        <f>'TEI europe'!H452/'TEI europe'!H$454</f>
        <v>3.5903407358119162E-3</v>
      </c>
      <c r="I75" s="8">
        <f>'TEI europe'!I452/'TEI europe'!I$454</f>
        <v>1.1370011793788604E-2</v>
      </c>
      <c r="J75" s="8">
        <f>'TEI europe'!J452/'TEI europe'!J$454</f>
        <v>3.2153669485332497E-3</v>
      </c>
      <c r="K75" s="8">
        <f>'TEI europe'!K452/'TEI europe'!K$454</f>
        <v>4.7797246412292039E-4</v>
      </c>
      <c r="L75" s="8">
        <f>'TEI europe'!L452/'TEI europe'!L$454</f>
        <v>8.0712115792891427E-3</v>
      </c>
      <c r="M75" s="8">
        <f>'TEI europe'!M452/'TEI europe'!M$454</f>
        <v>2.1582151403255558E-2</v>
      </c>
      <c r="N75" s="8">
        <f>'TEI europe'!N452/'TEI europe'!N$454</f>
        <v>2.4570022279343639E-2</v>
      </c>
      <c r="O75" s="8">
        <f>'TEI europe'!O452/'TEI europe'!O$454</f>
        <v>6.9457694027129984E-3</v>
      </c>
      <c r="P75" s="25"/>
      <c r="Q75" s="25"/>
      <c r="S75"/>
      <c r="T75"/>
      <c r="U75"/>
      <c r="V75"/>
      <c r="W75"/>
    </row>
    <row r="76" spans="1:23">
      <c r="A76" s="2">
        <v>99</v>
      </c>
      <c r="B76" s="7" t="s">
        <v>102</v>
      </c>
      <c r="C76" s="8">
        <f>'TEI europe'!C453/'TEI europe'!C$454</f>
        <v>4.93726925123569E-4</v>
      </c>
      <c r="D76" s="8">
        <f>'TEI europe'!D453/'TEI europe'!D$454</f>
        <v>2.8935008691939371E-3</v>
      </c>
      <c r="E76" s="8">
        <f>'TEI europe'!E453/'TEI europe'!E$454</f>
        <v>8.5557828107834914E-4</v>
      </c>
      <c r="F76" s="8">
        <f>'TEI europe'!F453/'TEI europe'!F$454</f>
        <v>1.0604660213066109E-3</v>
      </c>
      <c r="G76" s="27">
        <f>'TEI europe'!G453/'TEI europe'!G$454</f>
        <v>2.4651209229452457E-2</v>
      </c>
      <c r="H76" s="8">
        <f>'TEI europe'!H453/'TEI europe'!H$454</f>
        <v>4.2427939042760628E-3</v>
      </c>
      <c r="I76" s="8">
        <f>'TEI europe'!I453/'TEI europe'!I$454</f>
        <v>1.85502302120883E-3</v>
      </c>
      <c r="J76" s="8">
        <f>'TEI europe'!J453/'TEI europe'!J$454</f>
        <v>1.712078505063159E-3</v>
      </c>
      <c r="K76" s="8">
        <f>'TEI europe'!K453/'TEI europe'!K$454</f>
        <v>2.6941325965562663E-3</v>
      </c>
      <c r="L76" s="8">
        <f>'TEI europe'!L453/'TEI europe'!L$454</f>
        <v>6.0849717041246039E-3</v>
      </c>
      <c r="M76" s="8">
        <f>'TEI europe'!M453/'TEI europe'!M$454</f>
        <v>7.0379751636055721E-4</v>
      </c>
      <c r="N76" s="8">
        <f>'TEI europe'!N453/'TEI europe'!N$454</f>
        <v>1.6388094848080082E-3</v>
      </c>
      <c r="O76" s="8">
        <f>'TEI europe'!O453/'TEI europe'!O$454</f>
        <v>5.3875329800336354E-3</v>
      </c>
      <c r="P76" s="25"/>
      <c r="Q76" s="25"/>
      <c r="S76"/>
      <c r="T76"/>
      <c r="U76"/>
      <c r="V76"/>
      <c r="W76"/>
    </row>
    <row r="77" spans="1:23">
      <c r="B77" s="7" t="s">
        <v>103</v>
      </c>
      <c r="C77" s="8">
        <f>SUM(C12:C76)</f>
        <v>0.99999999999999989</v>
      </c>
      <c r="D77" s="8">
        <f t="shared" ref="D77:Q77" si="0">SUM(D12:D76)</f>
        <v>1.0000006353756847</v>
      </c>
      <c r="E77" s="8">
        <f t="shared" si="0"/>
        <v>1.0000005253781277</v>
      </c>
      <c r="F77" s="8">
        <f t="shared" si="0"/>
        <v>1</v>
      </c>
      <c r="G77" s="27">
        <f t="shared" si="0"/>
        <v>1.0000010716635719</v>
      </c>
      <c r="H77" s="8">
        <f t="shared" si="0"/>
        <v>0.99999168260833382</v>
      </c>
      <c r="I77" s="8">
        <f t="shared" si="0"/>
        <v>0.99999200421111545</v>
      </c>
      <c r="J77" s="8">
        <f t="shared" si="0"/>
        <v>1</v>
      </c>
      <c r="K77" s="8">
        <f t="shared" si="0"/>
        <v>1.0000052460392403</v>
      </c>
      <c r="L77" s="8">
        <f t="shared" si="0"/>
        <v>1.0000002703470636</v>
      </c>
      <c r="M77" s="8">
        <f t="shared" si="0"/>
        <v>0.99996280448359132</v>
      </c>
      <c r="N77" s="8">
        <f t="shared" si="0"/>
        <v>0.9999996270771454</v>
      </c>
      <c r="O77" s="8">
        <f t="shared" si="0"/>
        <v>0.99999767180032029</v>
      </c>
      <c r="P77" s="28">
        <f t="shared" si="0"/>
        <v>1.0000353168470559</v>
      </c>
      <c r="Q77" s="28">
        <f t="shared" si="0"/>
        <v>0.99997923439555081</v>
      </c>
      <c r="S77"/>
      <c r="T77"/>
      <c r="U77"/>
      <c r="V77"/>
      <c r="W77"/>
    </row>
    <row r="78" spans="1:23">
      <c r="P78" s="14"/>
      <c r="Q78" s="14"/>
      <c r="S78"/>
      <c r="T78"/>
      <c r="U78"/>
      <c r="V78"/>
      <c r="W78"/>
    </row>
    <row r="79" spans="1:23">
      <c r="B79" s="12" t="s">
        <v>104</v>
      </c>
      <c r="C79" s="11">
        <f>1-C81</f>
        <v>0.84673070487747348</v>
      </c>
      <c r="D79" s="11">
        <f t="shared" ref="D79:Q79" si="1">1-D81</f>
        <v>0.73160142629133751</v>
      </c>
      <c r="E79" s="11">
        <f t="shared" si="1"/>
        <v>0.77960676497892445</v>
      </c>
      <c r="F79" s="11">
        <f t="shared" si="1"/>
        <v>0.8427737510337111</v>
      </c>
      <c r="G79" s="11">
        <f t="shared" si="1"/>
        <v>0.76170810313404436</v>
      </c>
      <c r="H79" s="11">
        <f t="shared" si="1"/>
        <v>0.72564898758860341</v>
      </c>
      <c r="I79" s="11">
        <f t="shared" si="1"/>
        <v>0.52957309150514065</v>
      </c>
      <c r="J79" s="11">
        <f t="shared" si="1"/>
        <v>0.80728677314959807</v>
      </c>
      <c r="K79" s="11">
        <f t="shared" si="1"/>
        <v>0.75337028876531553</v>
      </c>
      <c r="L79" s="11">
        <f t="shared" si="1"/>
        <v>0.80178045169046663</v>
      </c>
      <c r="M79" s="11">
        <f t="shared" si="1"/>
        <v>0.65879240015374141</v>
      </c>
      <c r="N79" s="11">
        <f t="shared" si="1"/>
        <v>0.70098747174992826</v>
      </c>
      <c r="O79" s="11">
        <f t="shared" si="1"/>
        <v>0.77290865287512212</v>
      </c>
      <c r="P79" s="11">
        <f t="shared" si="1"/>
        <v>0.77359158504539793</v>
      </c>
      <c r="Q79" s="11">
        <f t="shared" si="1"/>
        <v>0.77196875144460997</v>
      </c>
      <c r="S79"/>
      <c r="T79"/>
      <c r="U79"/>
      <c r="V79"/>
      <c r="W79"/>
    </row>
    <row r="80" spans="1:23">
      <c r="B80" s="12" t="s">
        <v>125</v>
      </c>
      <c r="C80" s="11">
        <f>SUM(C42:C44)</f>
        <v>0.20545074525336424</v>
      </c>
      <c r="D80" s="11">
        <f t="shared" ref="D80:Q80" si="2">SUM(D42:D44)</f>
        <v>0.13064213608222269</v>
      </c>
      <c r="E80" s="11">
        <f t="shared" si="2"/>
        <v>9.9011448514782302E-2</v>
      </c>
      <c r="F80" s="11">
        <f t="shared" si="2"/>
        <v>0.15697329376854599</v>
      </c>
      <c r="G80" s="11">
        <f t="shared" si="2"/>
        <v>0.13818574858915492</v>
      </c>
      <c r="H80" s="11">
        <f t="shared" si="2"/>
        <v>0.20289445229975878</v>
      </c>
      <c r="I80" s="11">
        <f t="shared" si="2"/>
        <v>4.3870228346404236E-2</v>
      </c>
      <c r="J80" s="11">
        <f t="shared" si="2"/>
        <v>0.24338657479903955</v>
      </c>
      <c r="K80" s="11">
        <f t="shared" si="2"/>
        <v>8.7452057030275462E-2</v>
      </c>
      <c r="L80" s="11">
        <f t="shared" si="2"/>
        <v>0.35815470826983559</v>
      </c>
      <c r="M80" s="11">
        <f t="shared" si="2"/>
        <v>6.4949570902312168E-2</v>
      </c>
      <c r="N80" s="11">
        <f t="shared" si="2"/>
        <v>0.18969727894042174</v>
      </c>
      <c r="O80" s="11">
        <f t="shared" si="2"/>
        <v>0.17346421393329645</v>
      </c>
      <c r="P80" s="11">
        <f t="shared" si="2"/>
        <v>0.13624196542810335</v>
      </c>
      <c r="Q80" s="11">
        <f t="shared" si="2"/>
        <v>0.13658319366891428</v>
      </c>
      <c r="S80"/>
      <c r="T80"/>
      <c r="U80"/>
      <c r="V80"/>
      <c r="W80"/>
    </row>
    <row r="81" spans="2:23">
      <c r="B81" s="6" t="s">
        <v>124</v>
      </c>
      <c r="C81" s="11">
        <f>SUM(C12:C37)</f>
        <v>0.15326929512252657</v>
      </c>
      <c r="D81" s="11">
        <f t="shared" ref="D81:Q81" si="3">SUM(D12:D37)</f>
        <v>0.26839857370866249</v>
      </c>
      <c r="E81" s="11">
        <f t="shared" si="3"/>
        <v>0.22039323502107555</v>
      </c>
      <c r="F81" s="11">
        <f t="shared" si="3"/>
        <v>0.15722624896628887</v>
      </c>
      <c r="G81" s="11">
        <f t="shared" si="3"/>
        <v>0.23829189686595562</v>
      </c>
      <c r="H81" s="11">
        <f t="shared" si="3"/>
        <v>0.27435101241139664</v>
      </c>
      <c r="I81" s="11">
        <f t="shared" si="3"/>
        <v>0.47042690849485935</v>
      </c>
      <c r="J81" s="11">
        <f t="shared" si="3"/>
        <v>0.1927132268504019</v>
      </c>
      <c r="K81" s="11">
        <f t="shared" si="3"/>
        <v>0.24662971123468441</v>
      </c>
      <c r="L81" s="11">
        <f t="shared" si="3"/>
        <v>0.19821954830953337</v>
      </c>
      <c r="M81" s="11">
        <f t="shared" si="3"/>
        <v>0.34120759984625859</v>
      </c>
      <c r="N81" s="11">
        <f t="shared" si="3"/>
        <v>0.29901252825007169</v>
      </c>
      <c r="O81" s="11">
        <f t="shared" si="3"/>
        <v>0.22709134712487791</v>
      </c>
      <c r="P81" s="29">
        <f t="shared" si="3"/>
        <v>0.22640841495460207</v>
      </c>
      <c r="Q81" s="29">
        <f t="shared" si="3"/>
        <v>0.22803124855539</v>
      </c>
      <c r="S81"/>
      <c r="T81"/>
      <c r="U81"/>
      <c r="V81"/>
      <c r="W81"/>
    </row>
    <row r="83" spans="2:23">
      <c r="B83" s="30"/>
      <c r="C83" s="31" t="s">
        <v>127</v>
      </c>
      <c r="D83" s="32">
        <v>13</v>
      </c>
      <c r="E83" s="32" t="s">
        <v>120</v>
      </c>
      <c r="F83" s="33" t="s">
        <v>120</v>
      </c>
      <c r="G83" s="54"/>
    </row>
    <row r="84" spans="2:23">
      <c r="B84" s="34"/>
      <c r="C84" s="35" t="s">
        <v>128</v>
      </c>
      <c r="D84" s="36" t="s">
        <v>129</v>
      </c>
      <c r="E84" s="36" t="s">
        <v>122</v>
      </c>
      <c r="F84" s="37" t="s">
        <v>130</v>
      </c>
      <c r="G84" s="54"/>
    </row>
    <row r="85" spans="2:23">
      <c r="B85" s="38" t="s">
        <v>131</v>
      </c>
      <c r="C85" s="39">
        <f>G79</f>
        <v>0.76170810313404436</v>
      </c>
      <c r="D85" s="40">
        <f>O79</f>
        <v>0.77290865287512212</v>
      </c>
      <c r="E85" s="40">
        <f t="shared" ref="E85:F85" si="4">P79</f>
        <v>0.77359158504539793</v>
      </c>
      <c r="F85" s="41">
        <f t="shared" si="4"/>
        <v>0.77196875144460997</v>
      </c>
      <c r="G85" s="54"/>
    </row>
    <row r="86" spans="2:23">
      <c r="B86" s="42" t="s">
        <v>132</v>
      </c>
      <c r="C86" s="43"/>
      <c r="D86" s="44"/>
      <c r="E86" s="44"/>
      <c r="F86" s="45"/>
      <c r="G86" s="54"/>
    </row>
    <row r="87" spans="2:23">
      <c r="B87" s="46" t="s">
        <v>133</v>
      </c>
      <c r="C87" s="43">
        <f>G42+G44+G43</f>
        <v>0.13818574858915492</v>
      </c>
      <c r="D87" s="44">
        <f>O42+O43+O44</f>
        <v>0.17346421393329645</v>
      </c>
      <c r="E87" s="44">
        <f t="shared" ref="E87:F87" si="5">P42+P43+P44</f>
        <v>0.13624196542810335</v>
      </c>
      <c r="F87" s="45">
        <f t="shared" si="5"/>
        <v>0.13658319366891428</v>
      </c>
      <c r="G87" s="54"/>
    </row>
    <row r="88" spans="2:23">
      <c r="B88" s="46" t="s">
        <v>134</v>
      </c>
      <c r="C88" s="43">
        <f>G45</f>
        <v>0.22721000247911505</v>
      </c>
      <c r="D88" s="44">
        <f>O45</f>
        <v>0.26729897413076831</v>
      </c>
      <c r="E88" s="44">
        <f t="shared" ref="E88:F88" si="6">P45</f>
        <v>0.2612572294661954</v>
      </c>
      <c r="F88" s="45">
        <f t="shared" si="6"/>
        <v>0.2544644814862746</v>
      </c>
      <c r="G88" s="54"/>
    </row>
    <row r="89" spans="2:23">
      <c r="B89" s="46" t="s">
        <v>135</v>
      </c>
      <c r="C89" s="43">
        <f>G57</f>
        <v>6.6426262759047866E-2</v>
      </c>
      <c r="D89" s="44">
        <f>O57</f>
        <v>2.9944633438574533E-2</v>
      </c>
      <c r="E89" s="44">
        <f t="shared" ref="E89:F89" si="7">P57</f>
        <v>5.8267165930841594E-2</v>
      </c>
      <c r="F89" s="45">
        <f t="shared" si="7"/>
        <v>6.2011940195948058E-2</v>
      </c>
      <c r="G89" s="54"/>
    </row>
    <row r="90" spans="2:23">
      <c r="B90" s="46" t="s">
        <v>136</v>
      </c>
      <c r="C90" s="43">
        <f>G56</f>
        <v>2.5227317704668097E-2</v>
      </c>
      <c r="D90" s="44">
        <f>O56</f>
        <v>2.4197373877575912E-2</v>
      </c>
      <c r="E90" s="44">
        <f t="shared" ref="E90:F90" si="8">P55</f>
        <v>2.4592012376857313E-2</v>
      </c>
      <c r="F90" s="45">
        <f t="shared" si="8"/>
        <v>2.310751799909852E-2</v>
      </c>
      <c r="G90" s="54"/>
    </row>
    <row r="91" spans="2:23">
      <c r="B91" s="47" t="s">
        <v>137</v>
      </c>
      <c r="C91" s="48">
        <f>G81</f>
        <v>0.23829189686595562</v>
      </c>
      <c r="D91" s="49">
        <f>O81</f>
        <v>0.22709134712487791</v>
      </c>
      <c r="E91" s="49">
        <f t="shared" ref="E91:F91" si="9">P81</f>
        <v>0.22640841495460207</v>
      </c>
      <c r="F91" s="50">
        <f t="shared" si="9"/>
        <v>0.22803124855539</v>
      </c>
      <c r="G91" s="54"/>
    </row>
    <row r="92" spans="2:23">
      <c r="B92" s="51" t="s">
        <v>138</v>
      </c>
      <c r="C92" s="52">
        <f>G21</f>
        <v>0.12943418663949882</v>
      </c>
      <c r="D92" s="52">
        <f>O21</f>
        <v>0.11570113266388253</v>
      </c>
      <c r="E92" s="52">
        <f t="shared" ref="E92:F92" si="10">P21</f>
        <v>0.12983005633111211</v>
      </c>
      <c r="F92" s="53">
        <f t="shared" si="10"/>
        <v>0.12513857880202001</v>
      </c>
      <c r="G92" s="5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TEI europe</vt:lpstr>
      <vt:lpstr>Structue TEI Europe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2021-07-03T11:44:50Z</dcterms:created>
  <dcterms:modified xsi:type="dcterms:W3CDTF">2021-09-23T15:32:17Z</dcterms:modified>
</cp:coreProperties>
</file>